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6101e693a9bc5945/Documents/"/>
    </mc:Choice>
  </mc:AlternateContent>
  <xr:revisionPtr revIDLastSave="323" documentId="8_{06CCA957-555B-44D2-B47C-95BD2ED0B250}" xr6:coauthVersionLast="47" xr6:coauthVersionMax="47" xr10:uidLastSave="{77EAA702-5C50-4B35-9F20-4BCA04DBC2F2}"/>
  <bookViews>
    <workbookView xWindow="-110" yWindow="-110" windowWidth="19420" windowHeight="1030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Sheet1!$A$1:$O$64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0" i="1" l="1"/>
  <c r="D50" i="1"/>
  <c r="G50" i="1"/>
  <c r="E62" i="1"/>
  <c r="O48" i="1"/>
  <c r="O14" i="1"/>
  <c r="O61" i="1"/>
  <c r="O59" i="1"/>
  <c r="N62" i="1"/>
  <c r="M62" i="1"/>
  <c r="L62" i="1"/>
  <c r="K62" i="1"/>
  <c r="J62" i="1"/>
  <c r="I62" i="1"/>
  <c r="H62" i="1"/>
  <c r="G62" i="1"/>
  <c r="F62" i="1"/>
  <c r="D62" i="1"/>
  <c r="C62" i="1"/>
  <c r="O49" i="1" l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16" i="1"/>
  <c r="O29" i="1"/>
  <c r="O28" i="1"/>
  <c r="O27" i="1"/>
  <c r="O26" i="1"/>
  <c r="O25" i="1"/>
  <c r="O24" i="1"/>
  <c r="O23" i="1"/>
  <c r="O22" i="1"/>
  <c r="O21" i="1"/>
  <c r="O15" i="1"/>
  <c r="O13" i="1"/>
  <c r="O54" i="1"/>
  <c r="O56" i="1"/>
  <c r="N57" i="1"/>
  <c r="M57" i="1"/>
  <c r="L57" i="1"/>
  <c r="K57" i="1"/>
  <c r="K63" i="1" s="1"/>
  <c r="J57" i="1"/>
  <c r="I57" i="1"/>
  <c r="H57" i="1"/>
  <c r="G57" i="1"/>
  <c r="G63" i="1" s="1"/>
  <c r="F57" i="1"/>
  <c r="E57" i="1"/>
  <c r="D57" i="1"/>
  <c r="C57" i="1"/>
  <c r="O20" i="1"/>
  <c r="O19" i="1"/>
  <c r="O18" i="1"/>
  <c r="O17" i="1"/>
  <c r="O8" i="1" l="1"/>
  <c r="O60" i="1"/>
  <c r="O62" i="1" s="1"/>
  <c r="O55" i="1"/>
  <c r="O57" i="1" s="1"/>
  <c r="J63" i="1"/>
  <c r="H63" i="1"/>
  <c r="E50" i="1"/>
  <c r="F50" i="1"/>
  <c r="H50" i="1"/>
  <c r="I50" i="1"/>
  <c r="J50" i="1"/>
  <c r="K50" i="1"/>
  <c r="L50" i="1"/>
  <c r="M50" i="1"/>
  <c r="N50" i="1"/>
  <c r="N11" i="1"/>
  <c r="M11" i="1"/>
  <c r="L11" i="1"/>
  <c r="K11" i="1"/>
  <c r="J11" i="1"/>
  <c r="I11" i="1"/>
  <c r="H11" i="1"/>
  <c r="G11" i="1"/>
  <c r="F11" i="1"/>
  <c r="E11" i="1"/>
  <c r="D11" i="1"/>
  <c r="C11" i="1"/>
  <c r="O10" i="1"/>
  <c r="O9" i="1"/>
  <c r="H4" i="1" l="1"/>
  <c r="I4" i="1" s="1"/>
  <c r="J4" i="1" s="1"/>
  <c r="K4" i="1" s="1"/>
  <c r="L4" i="1" s="1"/>
  <c r="M4" i="1" s="1"/>
  <c r="I63" i="1"/>
  <c r="M63" i="1"/>
  <c r="D63" i="1"/>
  <c r="N63" i="1"/>
  <c r="G51" i="1"/>
  <c r="G64" i="1" s="1"/>
  <c r="K51" i="1"/>
  <c r="K64" i="1" s="1"/>
  <c r="M51" i="1"/>
  <c r="M64" i="1" s="1"/>
  <c r="I51" i="1"/>
  <c r="I64" i="1" s="1"/>
  <c r="E51" i="1"/>
  <c r="E64" i="1" s="1"/>
  <c r="O11" i="1"/>
  <c r="D51" i="1"/>
  <c r="D64" i="1" s="1"/>
  <c r="H51" i="1"/>
  <c r="H64" i="1" s="1"/>
  <c r="L51" i="1"/>
  <c r="L64" i="1" s="1"/>
  <c r="O50" i="1"/>
  <c r="N51" i="1"/>
  <c r="N64" i="1" s="1"/>
  <c r="J51" i="1"/>
  <c r="J64" i="1" s="1"/>
  <c r="F51" i="1"/>
  <c r="F64" i="1" s="1"/>
  <c r="E63" i="1"/>
  <c r="F63" i="1"/>
  <c r="L63" i="1"/>
  <c r="C51" i="1"/>
  <c r="C64" i="1" s="1"/>
  <c r="N4" i="1" l="1"/>
  <c r="O4" i="1" s="1"/>
  <c r="O51" i="1"/>
  <c r="O64" i="1" s="1"/>
  <c r="C63" i="1"/>
  <c r="O63" i="1" l="1"/>
</calcChain>
</file>

<file path=xl/sharedStrings.xml><?xml version="1.0" encoding="utf-8"?>
<sst xmlns="http://schemas.openxmlformats.org/spreadsheetml/2006/main" count="73" uniqueCount="73">
  <si>
    <t>ACCT.</t>
  </si>
  <si>
    <t>Annual</t>
  </si>
  <si>
    <t>NO.</t>
  </si>
  <si>
    <t>REVENUES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</si>
  <si>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</si>
  <si>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</si>
  <si>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</si>
  <si>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</si>
  <si>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</si>
  <si>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</si>
  <si>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</si>
  <si>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</si>
  <si>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</si>
  <si>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</si>
  <si>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</si>
  <si>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</si>
  <si>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</t>
  </si>
  <si>
    <t>Beginning Cash Register Balance</t>
  </si>
  <si>
    <t>as of 1/1/25</t>
  </si>
  <si>
    <t>Ordinary Income/Expense</t>
  </si>
  <si>
    <t>Ordinary Income</t>
  </si>
  <si>
    <t>Maintenance Fee Income</t>
  </si>
  <si>
    <t>Reserves Income</t>
  </si>
  <si>
    <t>Late Fees</t>
  </si>
  <si>
    <t>Total Ordinary Income</t>
  </si>
  <si>
    <t>Ordinary Expense</t>
  </si>
  <si>
    <t>Salary Manager</t>
  </si>
  <si>
    <t>Salary-relief manager</t>
  </si>
  <si>
    <t>Managers Health Insurance</t>
  </si>
  <si>
    <t>Temporary Outside Labor</t>
  </si>
  <si>
    <t>Insurance-General Liability Pkg</t>
  </si>
  <si>
    <t>Insurance-Umbrella</t>
  </si>
  <si>
    <t>Insurance-Workmans Comp</t>
  </si>
  <si>
    <t>Insurance-Commercial Property</t>
  </si>
  <si>
    <t>Insurance-Flood</t>
  </si>
  <si>
    <t>Accounting</t>
  </si>
  <si>
    <t>Legal</t>
  </si>
  <si>
    <t>Licenses and Permits</t>
  </si>
  <si>
    <t>Dues and Subscriptions</t>
  </si>
  <si>
    <t>Office/Operational Expenses</t>
  </si>
  <si>
    <t>Pest Control-building</t>
  </si>
  <si>
    <t>Pest control-Lawn</t>
  </si>
  <si>
    <t>Maintenance-grounds</t>
  </si>
  <si>
    <t>Grounds Beautification Fund</t>
  </si>
  <si>
    <t>Maintenance-building</t>
  </si>
  <si>
    <t>Maintenance-elevator</t>
  </si>
  <si>
    <t>Maintenance-pool</t>
  </si>
  <si>
    <t>Pool Service-monthly</t>
  </si>
  <si>
    <t>Pool Furnishings</t>
  </si>
  <si>
    <t>Taxes Federal/State</t>
  </si>
  <si>
    <t>Payroll tax</t>
  </si>
  <si>
    <t>Telephone</t>
  </si>
  <si>
    <t>Cable TV and internet</t>
  </si>
  <si>
    <t>Web Hosting</t>
  </si>
  <si>
    <t>Utilities-common (Electricity)</t>
  </si>
  <si>
    <t>Utilities-Unit 103</t>
  </si>
  <si>
    <t>Utilities-water and sewer</t>
  </si>
  <si>
    <t>Utilities-common (Gas)</t>
  </si>
  <si>
    <t>Security</t>
  </si>
  <si>
    <t>Manager's Mileage</t>
  </si>
  <si>
    <t>Manager's Residence</t>
  </si>
  <si>
    <t>Unanticipated Expenses</t>
  </si>
  <si>
    <t>Reserve Allocation</t>
  </si>
  <si>
    <t>Total Ordinary Expense</t>
  </si>
  <si>
    <t>Net Ordinary Income</t>
  </si>
  <si>
    <t>Other Income/Expense</t>
  </si>
  <si>
    <t>Other Income</t>
  </si>
  <si>
    <t>Total Other Income</t>
  </si>
  <si>
    <t>Other Expense</t>
  </si>
  <si>
    <t>Total Other Expense</t>
  </si>
  <si>
    <t xml:space="preserve">          Net Other Income</t>
  </si>
  <si>
    <t>Net Income</t>
  </si>
  <si>
    <t>Watermark Projected Cash Flow - 2024 (With Actual Income and Expense Through April)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</si>
</sst>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i/>
      <sz val="8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5">
    <xf numFmtId="0" fontId="0" fillId="0" borderId="0" xfId="0"/>
    <xf numFmtId="0" fontId="0" fillId="0" borderId="0" xfId="0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44" fontId="0" fillId="0" borderId="0" xfId="1" applyFont="1" applyAlignment="1">
      <alignment vertical="center"/>
    </xf>
    <xf numFmtId="44" fontId="2" fillId="0" borderId="6" xfId="1" applyFont="1" applyBorder="1" applyAlignment="1">
      <alignment horizontal="center" vertical="center"/>
    </xf>
    <xf numFmtId="44" fontId="2" fillId="0" borderId="17" xfId="1" applyFont="1" applyBorder="1" applyAlignment="1">
      <alignment horizontal="center" vertical="center"/>
    </xf>
    <xf numFmtId="44" fontId="4" fillId="0" borderId="19" xfId="1" applyFont="1" applyBorder="1" applyAlignment="1">
      <alignment horizontal="center" vertical="center"/>
    </xf>
    <xf numFmtId="44" fontId="5" fillId="0" borderId="23" xfId="1" applyFont="1" applyBorder="1" applyAlignment="1">
      <alignment horizontal="center" vertical="center"/>
    </xf>
    <xf numFmtId="44" fontId="4" fillId="0" borderId="10" xfId="1" applyFont="1" applyBorder="1" applyAlignment="1">
      <alignment vertical="center"/>
    </xf>
    <xf numFmtId="44" fontId="4" fillId="0" borderId="14" xfId="1" applyFont="1" applyBorder="1" applyAlignment="1">
      <alignment vertical="center"/>
    </xf>
    <xf numFmtId="44" fontId="4" fillId="0" borderId="17" xfId="1" applyFont="1" applyBorder="1" applyAlignment="1">
      <alignment vertical="center"/>
    </xf>
    <xf numFmtId="44" fontId="3" fillId="0" borderId="20" xfId="1" applyFont="1" applyBorder="1" applyAlignment="1">
      <alignment vertical="center"/>
    </xf>
    <xf numFmtId="44" fontId="4" fillId="0" borderId="6" xfId="1" applyFont="1" applyBorder="1" applyAlignment="1">
      <alignment vertical="center"/>
    </xf>
    <xf numFmtId="44" fontId="0" fillId="0" borderId="0" xfId="1" applyFont="1"/>
    <xf numFmtId="44" fontId="2" fillId="0" borderId="0" xfId="1" applyFont="1" applyAlignment="1">
      <alignment vertical="center"/>
    </xf>
    <xf numFmtId="44" fontId="0" fillId="0" borderId="5" xfId="1" applyFont="1" applyBorder="1" applyAlignment="1">
      <alignment horizontal="center" vertical="center"/>
    </xf>
    <xf numFmtId="44" fontId="2" fillId="0" borderId="16" xfId="1" applyFont="1" applyBorder="1" applyAlignment="1">
      <alignment horizontal="center" vertical="center"/>
    </xf>
    <xf numFmtId="44" fontId="3" fillId="0" borderId="1" xfId="1" applyFont="1" applyBorder="1" applyAlignment="1">
      <alignment vertical="center"/>
    </xf>
    <xf numFmtId="44" fontId="4" fillId="0" borderId="1" xfId="1" applyFont="1" applyBorder="1" applyAlignment="1">
      <alignment vertical="center"/>
    </xf>
    <xf numFmtId="44" fontId="3" fillId="0" borderId="2" xfId="1" applyFont="1" applyBorder="1" applyAlignment="1">
      <alignment vertical="center"/>
    </xf>
    <xf numFmtId="44" fontId="3" fillId="0" borderId="19" xfId="1" applyFont="1" applyBorder="1" applyAlignment="1">
      <alignment vertical="center"/>
    </xf>
    <xf numFmtId="44" fontId="4" fillId="0" borderId="2" xfId="1" applyFont="1" applyBorder="1" applyAlignment="1">
      <alignment vertical="center"/>
    </xf>
    <xf numFmtId="44" fontId="4" fillId="0" borderId="5" xfId="1" applyFont="1" applyBorder="1" applyAlignment="1">
      <alignment vertical="center"/>
    </xf>
    <xf numFmtId="44" fontId="4" fillId="0" borderId="25" xfId="1" applyFont="1" applyBorder="1" applyAlignment="1">
      <alignment vertical="center"/>
    </xf>
    <xf numFmtId="0" fontId="2" fillId="0" borderId="26" xfId="0" applyFont="1" applyBorder="1" applyAlignment="1">
      <alignment horizontal="center" vertical="center"/>
    </xf>
    <xf numFmtId="44" fontId="2" fillId="0" borderId="0" xfId="1" applyFont="1" applyFill="1" applyBorder="1" applyAlignment="1">
      <alignment horizontal="center" vertical="center"/>
    </xf>
    <xf numFmtId="44" fontId="0" fillId="0" borderId="0" xfId="0" applyNumberFormat="1"/>
    <xf numFmtId="44" fontId="4" fillId="0" borderId="20" xfId="1" applyFont="1" applyBorder="1" applyAlignment="1">
      <alignment horizontal="center" vertical="center"/>
    </xf>
    <xf numFmtId="44" fontId="4" fillId="0" borderId="27" xfId="1" applyFont="1" applyBorder="1" applyAlignment="1">
      <alignment vertical="center"/>
    </xf>
    <xf numFmtId="44" fontId="4" fillId="0" borderId="28" xfId="1" applyFont="1" applyBorder="1" applyAlignment="1">
      <alignment vertical="center"/>
    </xf>
    <xf numFmtId="0" fontId="4" fillId="0" borderId="18" xfId="0" applyFont="1" applyBorder="1" applyAlignment="1">
      <alignment horizontal="left" vertical="center"/>
    </xf>
    <xf numFmtId="0" fontId="3" fillId="0" borderId="0" xfId="0" applyFont="1"/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44" fontId="6" fillId="0" borderId="22" xfId="1" applyFont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44" fontId="7" fillId="0" borderId="3" xfId="1" applyFont="1" applyBorder="1" applyAlignment="1">
      <alignment vertical="center"/>
    </xf>
    <xf numFmtId="44" fontId="7" fillId="0" borderId="8" xfId="1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44" fontId="7" fillId="0" borderId="1" xfId="1" applyFont="1" applyBorder="1" applyAlignment="1">
      <alignment vertical="center"/>
    </xf>
    <xf numFmtId="44" fontId="7" fillId="0" borderId="10" xfId="1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44" fontId="3" fillId="0" borderId="0" xfId="1" applyFont="1" applyBorder="1"/>
    <xf numFmtId="44" fontId="7" fillId="0" borderId="0" xfId="1" applyFont="1" applyBorder="1"/>
    <xf numFmtId="0" fontId="3" fillId="0" borderId="15" xfId="0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44" fontId="3" fillId="0" borderId="1" xfId="1" applyFont="1" applyBorder="1"/>
    <xf numFmtId="0" fontId="3" fillId="0" borderId="1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4" fillId="0" borderId="13" xfId="0" applyFont="1" applyBorder="1" applyAlignment="1">
      <alignment horizontal="center" vertical="center"/>
    </xf>
    <xf numFmtId="0" fontId="4" fillId="0" borderId="16" xfId="0" applyFont="1" applyBorder="1" applyAlignment="1">
      <alignment horizontal="left" vertical="center"/>
    </xf>
    <xf numFmtId="0" fontId="3" fillId="0" borderId="18" xfId="0" applyFont="1" applyBorder="1" applyAlignment="1">
      <alignment vertical="center"/>
    </xf>
    <xf numFmtId="0" fontId="4" fillId="0" borderId="19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3" fillId="0" borderId="24" xfId="0" applyFont="1" applyBorder="1" applyAlignment="1">
      <alignment vertical="center"/>
    </xf>
    <xf numFmtId="0" fontId="4" fillId="0" borderId="14" xfId="0" applyFont="1" applyBorder="1" applyAlignment="1">
      <alignment vertic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9"/>
  <sheetViews>
    <sheetView tabSelected="1" zoomScaleNormal="100" workbookViewId="0">
      <pane ySplit="3" topLeftCell="A4" activePane="bottomLeft" state="frozen"/>
      <selection pane="bottomLeft" activeCell="H8" sqref="H8"/>
    </sheetView>
  </sheetViews>
  <sheetFormatPr defaultRowHeight="14.5" x14ac:dyDescent="0.35"/>
  <cols>
    <col min="1" max="1" width="5.7265625" customWidth="1"/>
    <col min="2" max="2" width="22.26953125" customWidth="1"/>
    <col min="3" max="5" width="10.54296875" style="15" customWidth="1"/>
    <col min="6" max="6" width="10.7265625" style="15" customWidth="1"/>
    <col min="7" max="8" width="10.453125" style="15" customWidth="1"/>
    <col min="9" max="9" width="10.54296875" style="15" customWidth="1"/>
    <col min="10" max="10" width="10.7265625" style="15" customWidth="1"/>
    <col min="11" max="11" width="10.81640625" style="15" customWidth="1"/>
    <col min="12" max="12" width="10.54296875" style="15" customWidth="1"/>
    <col min="13" max="13" width="10.453125" style="15" customWidth="1"/>
    <col min="14" max="14" width="11.453125" style="15" customWidth="1"/>
    <col min="15" max="15" width="11.7265625" style="15" customWidth="1"/>
    <col min="17" max="17" width="12.54296875" bestFit="1" customWidth="1"/>
  </cols>
  <sheetData>
    <row r="1" spans="1:17" ht="15" thickBot="1" x14ac:dyDescent="0.4">
      <c r="A1" s="1"/>
      <c r="B1" s="1"/>
      <c r="C1" s="16" t="s">
        <v>72</v>
      </c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spans="1:17" ht="11.15" customHeight="1" x14ac:dyDescent="0.35">
      <c r="A2" s="2" t="s">
        <v>0</v>
      </c>
      <c r="B2" s="3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6" t="s">
        <v>1</v>
      </c>
    </row>
    <row r="3" spans="1:17" ht="11.15" customHeight="1" thickBot="1" x14ac:dyDescent="0.4">
      <c r="A3" s="4" t="s">
        <v>2</v>
      </c>
      <c r="B3" s="26" t="s">
        <v>3</v>
      </c>
      <c r="C3" s="18" t="s">
        <v>4</v>
      </c>
      <c r="D3" s="18" t="s">
        <v>5</v>
      </c>
      <c r="E3" s="18" t="s">
        <v>6</v>
      </c>
      <c r="F3" s="18" t="s">
        <v>7</v>
      </c>
      <c r="G3" s="18" t="s">
        <v>8</v>
      </c>
      <c r="H3" s="18" t="s">
        <v>9</v>
      </c>
      <c r="I3" s="18" t="s">
        <v>10</v>
      </c>
      <c r="J3" s="18" t="s">
        <v>11</v>
      </c>
      <c r="K3" s="18" t="s">
        <v>12</v>
      </c>
      <c r="L3" s="18" t="s">
        <v>13</v>
      </c>
      <c r="M3" s="18" t="s">
        <v>14</v>
      </c>
      <c r="N3" s="18" t="s">
        <v>15</v>
      </c>
      <c r="O3" s="7" t="s">
        <v>16</v>
      </c>
      <c r="Q3" s="27"/>
    </row>
    <row r="4" spans="1:17" ht="12" customHeight="1" x14ac:dyDescent="0.35">
      <c r="A4" s="32" t="s">
        <v>17</v>
      </c>
      <c r="B4" s="33"/>
      <c r="C4" s="8">
        <v>128807.75</v>
      </c>
      <c r="D4" s="8">
        <v>247584.7</v>
      </c>
      <c r="E4" s="8">
        <v>233519.02</v>
      </c>
      <c r="F4" s="8">
        <v>230160.22</v>
      </c>
      <c r="G4" s="8">
        <v>230860.34</v>
      </c>
      <c r="H4" s="8">
        <f t="shared" ref="G4:O4" si="0">G4+G11-G50+G57-G62</f>
        <v>156098.66</v>
      </c>
      <c r="I4" s="8">
        <f t="shared" si="0"/>
        <v>151736.98000000001</v>
      </c>
      <c r="J4" s="8">
        <f t="shared" si="0"/>
        <v>130225.30000000002</v>
      </c>
      <c r="K4" s="8">
        <f t="shared" si="0"/>
        <v>126313.62000000002</v>
      </c>
      <c r="L4" s="8">
        <f t="shared" si="0"/>
        <v>122401.94000000003</v>
      </c>
      <c r="M4" s="8">
        <f t="shared" si="0"/>
        <v>118490.26000000004</v>
      </c>
      <c r="N4" s="8">
        <f t="shared" si="0"/>
        <v>114528.58000000005</v>
      </c>
      <c r="O4" s="29">
        <f t="shared" si="0"/>
        <v>108967.06000000004</v>
      </c>
    </row>
    <row r="5" spans="1:17" ht="11.15" customHeight="1" thickBot="1" x14ac:dyDescent="0.4">
      <c r="A5" s="34"/>
      <c r="B5" s="35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9" t="s">
        <v>18</v>
      </c>
    </row>
    <row r="6" spans="1:17" ht="11.15" customHeight="1" x14ac:dyDescent="0.35">
      <c r="A6" s="37"/>
      <c r="B6" s="38" t="s">
        <v>19</v>
      </c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40"/>
    </row>
    <row r="7" spans="1:17" ht="11.15" customHeight="1" x14ac:dyDescent="0.35">
      <c r="A7" s="41"/>
      <c r="B7" s="42" t="s">
        <v>20</v>
      </c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4"/>
    </row>
    <row r="8" spans="1:17" ht="11.15" customHeight="1" x14ac:dyDescent="0.35">
      <c r="A8" s="41">
        <v>601</v>
      </c>
      <c r="B8" s="45" t="s">
        <v>21</v>
      </c>
      <c r="C8" s="19">
        <v>182000</v>
      </c>
      <c r="D8" s="19">
        <v>9800</v>
      </c>
      <c r="E8" s="19">
        <v>9800</v>
      </c>
      <c r="F8" s="19">
        <v>9800</v>
      </c>
      <c r="G8" s="19">
        <v>9800</v>
      </c>
      <c r="H8" s="19">
        <v>9800</v>
      </c>
      <c r="I8" s="19">
        <v>9800</v>
      </c>
      <c r="J8" s="19">
        <v>9800</v>
      </c>
      <c r="K8" s="19">
        <v>9800</v>
      </c>
      <c r="L8" s="19">
        <v>9800</v>
      </c>
      <c r="M8" s="19">
        <v>9800</v>
      </c>
      <c r="N8" s="19">
        <v>9800</v>
      </c>
      <c r="O8" s="10">
        <f>SUM(C8:N8)</f>
        <v>289800</v>
      </c>
    </row>
    <row r="9" spans="1:17" ht="11.15" customHeight="1" x14ac:dyDescent="0.35">
      <c r="A9" s="41">
        <v>602</v>
      </c>
      <c r="B9" s="45" t="s">
        <v>22</v>
      </c>
      <c r="C9" s="19">
        <v>21000</v>
      </c>
      <c r="D9" s="19"/>
      <c r="E9" s="19"/>
      <c r="F9" s="19"/>
      <c r="G9" s="19"/>
      <c r="H9" s="19"/>
      <c r="I9" s="19">
        <v>12000</v>
      </c>
      <c r="J9" s="19"/>
      <c r="K9" s="19"/>
      <c r="L9" s="19"/>
      <c r="M9" s="19"/>
      <c r="N9" s="19"/>
      <c r="O9" s="10">
        <f>SUM(C9:N9)</f>
        <v>33000</v>
      </c>
    </row>
    <row r="10" spans="1:17" ht="11.15" customHeight="1" x14ac:dyDescent="0.35">
      <c r="A10" s="41">
        <v>604</v>
      </c>
      <c r="B10" s="45" t="s">
        <v>23</v>
      </c>
      <c r="C10" s="19"/>
      <c r="D10" s="19">
        <v>25</v>
      </c>
      <c r="E10" s="19">
        <v>25</v>
      </c>
      <c r="F10" s="19"/>
      <c r="G10" s="19"/>
      <c r="H10" s="19"/>
      <c r="I10" s="19"/>
      <c r="J10" s="19"/>
      <c r="K10" s="19"/>
      <c r="L10" s="19"/>
      <c r="M10" s="19"/>
      <c r="N10" s="19"/>
      <c r="O10" s="10">
        <f>SUM(C10:N10)</f>
        <v>50</v>
      </c>
    </row>
    <row r="11" spans="1:17" ht="12" customHeight="1" x14ac:dyDescent="0.35">
      <c r="A11" s="41"/>
      <c r="B11" s="46" t="s">
        <v>24</v>
      </c>
      <c r="C11" s="20">
        <f t="shared" ref="C11:O11" si="1">SUM(C8:C10)</f>
        <v>203000</v>
      </c>
      <c r="D11" s="20">
        <f t="shared" si="1"/>
        <v>9825</v>
      </c>
      <c r="E11" s="20">
        <f>SUM(E8:E10)</f>
        <v>9825</v>
      </c>
      <c r="F11" s="20">
        <f t="shared" si="1"/>
        <v>9800</v>
      </c>
      <c r="G11" s="20">
        <f t="shared" si="1"/>
        <v>9800</v>
      </c>
      <c r="H11" s="20">
        <f t="shared" si="1"/>
        <v>9800</v>
      </c>
      <c r="I11" s="20">
        <f t="shared" si="1"/>
        <v>21800</v>
      </c>
      <c r="J11" s="20">
        <f t="shared" si="1"/>
        <v>9800</v>
      </c>
      <c r="K11" s="20">
        <f t="shared" si="1"/>
        <v>9800</v>
      </c>
      <c r="L11" s="20">
        <f t="shared" si="1"/>
        <v>9800</v>
      </c>
      <c r="M11" s="20">
        <f t="shared" si="1"/>
        <v>9800</v>
      </c>
      <c r="N11" s="20">
        <f t="shared" si="1"/>
        <v>9800</v>
      </c>
      <c r="O11" s="10">
        <f t="shared" si="1"/>
        <v>322850</v>
      </c>
    </row>
    <row r="12" spans="1:17" ht="11.15" customHeight="1" x14ac:dyDescent="0.35">
      <c r="A12" s="41"/>
      <c r="B12" s="42" t="s">
        <v>25</v>
      </c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0"/>
    </row>
    <row r="13" spans="1:17" ht="11.15" customHeight="1" x14ac:dyDescent="0.35">
      <c r="A13" s="41">
        <v>900</v>
      </c>
      <c r="B13" s="45" t="s">
        <v>26</v>
      </c>
      <c r="C13" s="19">
        <v>1500</v>
      </c>
      <c r="D13" s="19">
        <v>1500</v>
      </c>
      <c r="E13" s="19">
        <v>1500</v>
      </c>
      <c r="F13" s="19">
        <v>1500</v>
      </c>
      <c r="G13" s="19">
        <v>1500</v>
      </c>
      <c r="H13" s="19">
        <v>1500</v>
      </c>
      <c r="I13" s="19">
        <v>1500</v>
      </c>
      <c r="J13" s="19">
        <v>1500</v>
      </c>
      <c r="K13" s="19">
        <v>1500</v>
      </c>
      <c r="L13" s="19">
        <v>1500</v>
      </c>
      <c r="M13" s="19">
        <v>1500</v>
      </c>
      <c r="N13" s="19">
        <v>1500</v>
      </c>
      <c r="O13" s="10">
        <f t="shared" ref="O13:O49" si="2">SUM(C13:N13)</f>
        <v>18000</v>
      </c>
      <c r="Q13" s="28"/>
    </row>
    <row r="14" spans="1:17" ht="11.15" customHeight="1" x14ac:dyDescent="0.35">
      <c r="A14" s="41">
        <v>902</v>
      </c>
      <c r="B14" s="45" t="s">
        <v>27</v>
      </c>
      <c r="C14" s="19">
        <v>0</v>
      </c>
      <c r="D14" s="19">
        <v>0</v>
      </c>
      <c r="E14" s="19">
        <v>0</v>
      </c>
      <c r="F14" s="19">
        <v>0</v>
      </c>
      <c r="G14" s="19">
        <v>166.67</v>
      </c>
      <c r="H14" s="19">
        <v>166.67</v>
      </c>
      <c r="I14" s="19">
        <v>166.67</v>
      </c>
      <c r="J14" s="19">
        <v>166.67</v>
      </c>
      <c r="K14" s="19">
        <v>166.67</v>
      </c>
      <c r="L14" s="19">
        <v>166.67</v>
      </c>
      <c r="M14" s="19">
        <v>166.67</v>
      </c>
      <c r="N14" s="19">
        <v>166.63</v>
      </c>
      <c r="O14" s="10">
        <f t="shared" si="2"/>
        <v>1333.3199999999997</v>
      </c>
      <c r="Q14" s="28"/>
    </row>
    <row r="15" spans="1:17" ht="11.15" customHeight="1" x14ac:dyDescent="0.35">
      <c r="A15" s="41">
        <v>903</v>
      </c>
      <c r="B15" s="45" t="s">
        <v>28</v>
      </c>
      <c r="C15" s="19">
        <v>500</v>
      </c>
      <c r="D15" s="19">
        <v>500</v>
      </c>
      <c r="E15" s="19">
        <v>500</v>
      </c>
      <c r="F15" s="19">
        <v>500</v>
      </c>
      <c r="G15" s="19">
        <v>500</v>
      </c>
      <c r="H15" s="19">
        <v>500</v>
      </c>
      <c r="I15" s="19">
        <v>500</v>
      </c>
      <c r="J15" s="19">
        <v>500</v>
      </c>
      <c r="K15" s="19">
        <v>500</v>
      </c>
      <c r="L15" s="19">
        <v>500</v>
      </c>
      <c r="M15" s="19">
        <v>500</v>
      </c>
      <c r="N15" s="19">
        <v>500</v>
      </c>
      <c r="O15" s="10">
        <f t="shared" si="2"/>
        <v>6000</v>
      </c>
      <c r="Q15" s="28"/>
    </row>
    <row r="16" spans="1:17" ht="11.15" customHeight="1" x14ac:dyDescent="0.35">
      <c r="A16" s="41">
        <v>905</v>
      </c>
      <c r="B16" s="45" t="s">
        <v>29</v>
      </c>
      <c r="C16" s="19">
        <v>0</v>
      </c>
      <c r="D16" s="19">
        <v>84</v>
      </c>
      <c r="E16" s="19">
        <v>0</v>
      </c>
      <c r="F16" s="19">
        <v>228</v>
      </c>
      <c r="G16" s="19">
        <v>166.67</v>
      </c>
      <c r="H16" s="19">
        <v>166.67</v>
      </c>
      <c r="I16" s="19">
        <v>166.67</v>
      </c>
      <c r="J16" s="19">
        <v>166.67</v>
      </c>
      <c r="K16" s="19">
        <v>166.67</v>
      </c>
      <c r="L16" s="19">
        <v>166.67</v>
      </c>
      <c r="M16" s="19">
        <v>166.67</v>
      </c>
      <c r="N16" s="19">
        <v>166.63</v>
      </c>
      <c r="O16" s="10">
        <f t="shared" si="2"/>
        <v>1645.3200000000002</v>
      </c>
      <c r="Q16" s="28"/>
    </row>
    <row r="17" spans="1:17" ht="11.15" customHeight="1" x14ac:dyDescent="0.35">
      <c r="A17" s="41">
        <v>906</v>
      </c>
      <c r="B17" s="45" t="s">
        <v>30</v>
      </c>
      <c r="C17" s="19">
        <v>15863.17</v>
      </c>
      <c r="D17" s="19">
        <v>0</v>
      </c>
      <c r="E17" s="19">
        <v>0</v>
      </c>
      <c r="F17" s="19">
        <v>0</v>
      </c>
      <c r="G17" s="19">
        <v>0</v>
      </c>
      <c r="H17" s="19">
        <v>0</v>
      </c>
      <c r="I17" s="19">
        <v>0</v>
      </c>
      <c r="J17" s="19">
        <v>0</v>
      </c>
      <c r="K17" s="19">
        <v>0</v>
      </c>
      <c r="L17" s="19">
        <v>0</v>
      </c>
      <c r="M17" s="19">
        <v>0</v>
      </c>
      <c r="N17" s="19">
        <v>0</v>
      </c>
      <c r="O17" s="10">
        <f t="shared" si="2"/>
        <v>15863.17</v>
      </c>
      <c r="Q17" s="28"/>
    </row>
    <row r="18" spans="1:17" ht="11.15" customHeight="1" x14ac:dyDescent="0.35">
      <c r="A18" s="41">
        <v>907</v>
      </c>
      <c r="B18" s="45" t="s">
        <v>31</v>
      </c>
      <c r="C18" s="19">
        <v>4209.5</v>
      </c>
      <c r="D18" s="19">
        <v>0</v>
      </c>
      <c r="E18" s="19">
        <v>0</v>
      </c>
      <c r="F18" s="19">
        <v>0</v>
      </c>
      <c r="G18" s="19">
        <v>0</v>
      </c>
      <c r="H18" s="19">
        <v>0</v>
      </c>
      <c r="I18" s="19">
        <v>0</v>
      </c>
      <c r="J18" s="19">
        <v>0</v>
      </c>
      <c r="K18" s="19">
        <v>0</v>
      </c>
      <c r="L18" s="19">
        <v>0</v>
      </c>
      <c r="M18" s="19">
        <v>0</v>
      </c>
      <c r="N18" s="19">
        <v>0</v>
      </c>
      <c r="O18" s="10">
        <f t="shared" si="2"/>
        <v>4209.5</v>
      </c>
      <c r="Q18" s="28"/>
    </row>
    <row r="19" spans="1:17" ht="11.15" customHeight="1" x14ac:dyDescent="0.35">
      <c r="A19" s="41">
        <v>909</v>
      </c>
      <c r="B19" s="45" t="s">
        <v>32</v>
      </c>
      <c r="C19" s="19">
        <v>650</v>
      </c>
      <c r="D19" s="19"/>
      <c r="E19" s="19"/>
      <c r="F19" s="19">
        <v>0</v>
      </c>
      <c r="G19" s="19">
        <v>0</v>
      </c>
      <c r="H19" s="19">
        <v>0</v>
      </c>
      <c r="I19" s="19">
        <v>0</v>
      </c>
      <c r="J19" s="19">
        <v>0</v>
      </c>
      <c r="K19" s="19">
        <v>0</v>
      </c>
      <c r="L19" s="19">
        <v>0</v>
      </c>
      <c r="M19" s="19">
        <v>0</v>
      </c>
      <c r="N19" s="19">
        <v>0</v>
      </c>
      <c r="O19" s="10">
        <f t="shared" si="2"/>
        <v>650</v>
      </c>
      <c r="Q19" s="28"/>
    </row>
    <row r="20" spans="1:17" ht="11.15" customHeight="1" x14ac:dyDescent="0.35">
      <c r="A20" s="41">
        <v>910</v>
      </c>
      <c r="B20" s="45" t="s">
        <v>33</v>
      </c>
      <c r="C20" s="19"/>
      <c r="D20" s="19">
        <v>0</v>
      </c>
      <c r="E20" s="19">
        <v>0</v>
      </c>
      <c r="F20" s="19">
        <v>0</v>
      </c>
      <c r="G20" s="19">
        <v>70000</v>
      </c>
      <c r="H20" s="19">
        <v>0</v>
      </c>
      <c r="I20" s="19"/>
      <c r="J20" s="19">
        <v>0</v>
      </c>
      <c r="K20" s="19"/>
      <c r="L20" s="19">
        <v>0</v>
      </c>
      <c r="M20" s="19">
        <v>0</v>
      </c>
      <c r="N20" s="19">
        <v>0</v>
      </c>
      <c r="O20" s="10">
        <f t="shared" si="2"/>
        <v>70000</v>
      </c>
      <c r="Q20" s="28"/>
    </row>
    <row r="21" spans="1:17" ht="11.15" customHeight="1" x14ac:dyDescent="0.35">
      <c r="A21" s="41">
        <v>911</v>
      </c>
      <c r="B21" s="45" t="s">
        <v>34</v>
      </c>
      <c r="C21" s="19">
        <v>0</v>
      </c>
      <c r="D21" s="19">
        <v>0</v>
      </c>
      <c r="E21" s="19">
        <v>0</v>
      </c>
      <c r="F21" s="19">
        <v>0</v>
      </c>
      <c r="G21" s="19">
        <v>0</v>
      </c>
      <c r="H21" s="19"/>
      <c r="I21" s="19">
        <v>17600</v>
      </c>
      <c r="J21" s="19">
        <v>0</v>
      </c>
      <c r="K21" s="19">
        <v>0</v>
      </c>
      <c r="L21" s="19">
        <v>0</v>
      </c>
      <c r="M21" s="19">
        <v>0</v>
      </c>
      <c r="N21" s="19"/>
      <c r="O21" s="10">
        <f t="shared" si="2"/>
        <v>17600</v>
      </c>
      <c r="Q21" s="28"/>
    </row>
    <row r="22" spans="1:17" ht="11.15" customHeight="1" x14ac:dyDescent="0.35">
      <c r="A22" s="41">
        <v>912</v>
      </c>
      <c r="B22" s="45" t="s">
        <v>35</v>
      </c>
      <c r="C22" s="19">
        <v>0</v>
      </c>
      <c r="D22" s="19">
        <v>1996</v>
      </c>
      <c r="E22" s="19">
        <v>332</v>
      </c>
      <c r="F22" s="19">
        <v>300</v>
      </c>
      <c r="G22" s="19">
        <v>320</v>
      </c>
      <c r="H22" s="19">
        <v>320</v>
      </c>
      <c r="I22" s="19">
        <v>320</v>
      </c>
      <c r="J22" s="19">
        <v>320</v>
      </c>
      <c r="K22" s="19">
        <v>320</v>
      </c>
      <c r="L22" s="19">
        <v>320</v>
      </c>
      <c r="M22" s="19">
        <v>320</v>
      </c>
      <c r="N22" s="19">
        <v>320</v>
      </c>
      <c r="O22" s="10">
        <f t="shared" si="2"/>
        <v>5188</v>
      </c>
      <c r="Q22" s="28"/>
    </row>
    <row r="23" spans="1:17" ht="11.15" customHeight="1" x14ac:dyDescent="0.35">
      <c r="A23" s="41">
        <v>913</v>
      </c>
      <c r="B23" s="45" t="s">
        <v>36</v>
      </c>
      <c r="C23" s="19">
        <v>0</v>
      </c>
      <c r="D23" s="19">
        <v>0</v>
      </c>
      <c r="E23" s="19">
        <v>0</v>
      </c>
      <c r="F23" s="19">
        <v>0</v>
      </c>
      <c r="G23" s="19">
        <v>83.33</v>
      </c>
      <c r="H23" s="19">
        <v>83.33</v>
      </c>
      <c r="I23" s="19">
        <v>83.33</v>
      </c>
      <c r="J23" s="19">
        <v>83.33</v>
      </c>
      <c r="K23" s="19">
        <v>83.33</v>
      </c>
      <c r="L23" s="19">
        <v>83.33</v>
      </c>
      <c r="M23" s="19">
        <v>83.33</v>
      </c>
      <c r="N23" s="19">
        <v>83.37</v>
      </c>
      <c r="O23" s="10">
        <f t="shared" si="2"/>
        <v>666.68</v>
      </c>
      <c r="Q23" s="28"/>
    </row>
    <row r="24" spans="1:17" ht="11.15" customHeight="1" x14ac:dyDescent="0.35">
      <c r="A24" s="41">
        <v>914</v>
      </c>
      <c r="B24" s="45" t="s">
        <v>37</v>
      </c>
      <c r="C24" s="19">
        <v>214</v>
      </c>
      <c r="D24" s="19">
        <v>0</v>
      </c>
      <c r="E24" s="19">
        <v>0</v>
      </c>
      <c r="F24" s="19">
        <v>0</v>
      </c>
      <c r="G24" s="19">
        <v>66.67</v>
      </c>
      <c r="H24" s="19">
        <v>66.67</v>
      </c>
      <c r="I24" s="19">
        <v>66.67</v>
      </c>
      <c r="J24" s="19">
        <v>66.67</v>
      </c>
      <c r="K24" s="19">
        <v>66.67</v>
      </c>
      <c r="L24" s="19">
        <v>66.67</v>
      </c>
      <c r="M24" s="19">
        <v>66.67</v>
      </c>
      <c r="N24" s="19">
        <v>66.63</v>
      </c>
      <c r="O24" s="10">
        <f t="shared" si="2"/>
        <v>747.31999999999994</v>
      </c>
      <c r="Q24" s="28"/>
    </row>
    <row r="25" spans="1:17" ht="11.15" customHeight="1" x14ac:dyDescent="0.35">
      <c r="A25" s="41">
        <v>915</v>
      </c>
      <c r="B25" s="45" t="s">
        <v>38</v>
      </c>
      <c r="C25" s="19">
        <v>0</v>
      </c>
      <c r="D25" s="19">
        <v>0</v>
      </c>
      <c r="E25" s="19">
        <v>0</v>
      </c>
      <c r="F25" s="19">
        <v>0</v>
      </c>
      <c r="G25" s="19">
        <v>8.33</v>
      </c>
      <c r="H25" s="19">
        <v>8.33</v>
      </c>
      <c r="I25" s="19">
        <v>8.33</v>
      </c>
      <c r="J25" s="19">
        <v>8.33</v>
      </c>
      <c r="K25" s="19">
        <v>8.33</v>
      </c>
      <c r="L25" s="19">
        <v>8.33</v>
      </c>
      <c r="M25" s="19">
        <v>8.33</v>
      </c>
      <c r="N25" s="19">
        <v>8.3699999999999992</v>
      </c>
      <c r="O25" s="10">
        <f t="shared" si="2"/>
        <v>66.679999999999993</v>
      </c>
      <c r="Q25" s="28"/>
    </row>
    <row r="26" spans="1:17" ht="11.15" customHeight="1" x14ac:dyDescent="0.35">
      <c r="A26" s="41">
        <v>916</v>
      </c>
      <c r="B26" s="45" t="s">
        <v>39</v>
      </c>
      <c r="C26" s="19">
        <v>42.4</v>
      </c>
      <c r="D26" s="19">
        <v>140.80000000000001</v>
      </c>
      <c r="E26" s="19">
        <v>0</v>
      </c>
      <c r="F26" s="19">
        <v>311.3</v>
      </c>
      <c r="G26" s="19">
        <v>375</v>
      </c>
      <c r="H26" s="19">
        <v>375</v>
      </c>
      <c r="I26" s="19">
        <v>375</v>
      </c>
      <c r="J26" s="19">
        <v>375</v>
      </c>
      <c r="K26" s="19">
        <v>375</v>
      </c>
      <c r="L26" s="19">
        <v>375</v>
      </c>
      <c r="M26" s="19">
        <v>375</v>
      </c>
      <c r="N26" s="19">
        <v>375</v>
      </c>
      <c r="O26" s="10">
        <f t="shared" si="2"/>
        <v>3494.5</v>
      </c>
      <c r="Q26" s="28"/>
    </row>
    <row r="27" spans="1:17" ht="11.15" customHeight="1" x14ac:dyDescent="0.35">
      <c r="A27" s="41">
        <v>918</v>
      </c>
      <c r="B27" s="45" t="s">
        <v>40</v>
      </c>
      <c r="C27" s="19">
        <v>849</v>
      </c>
      <c r="D27" s="19">
        <v>1060.2</v>
      </c>
      <c r="E27" s="19">
        <v>0</v>
      </c>
      <c r="F27" s="19">
        <v>0</v>
      </c>
      <c r="G27" s="19">
        <v>0</v>
      </c>
      <c r="H27" s="47">
        <v>0</v>
      </c>
      <c r="I27" s="48">
        <v>0</v>
      </c>
      <c r="J27" s="19">
        <v>0</v>
      </c>
      <c r="K27" s="19">
        <v>0</v>
      </c>
      <c r="L27" s="48">
        <v>0</v>
      </c>
      <c r="M27" s="19">
        <v>0</v>
      </c>
      <c r="N27" s="19"/>
      <c r="O27" s="10">
        <f t="shared" si="2"/>
        <v>1909.2</v>
      </c>
      <c r="Q27" s="28"/>
    </row>
    <row r="28" spans="1:17" ht="11.15" customHeight="1" x14ac:dyDescent="0.35">
      <c r="A28" s="41">
        <v>919</v>
      </c>
      <c r="B28" s="45" t="s">
        <v>41</v>
      </c>
      <c r="C28" s="19">
        <v>0</v>
      </c>
      <c r="D28" s="19">
        <v>1043.0999999999999</v>
      </c>
      <c r="E28" s="19">
        <v>0</v>
      </c>
      <c r="F28" s="19">
        <v>0</v>
      </c>
      <c r="G28" s="19">
        <v>0</v>
      </c>
      <c r="H28" s="19">
        <v>0</v>
      </c>
      <c r="I28" s="19">
        <v>0</v>
      </c>
      <c r="J28" s="19"/>
      <c r="K28" s="19">
        <v>0</v>
      </c>
      <c r="L28" s="19">
        <v>0</v>
      </c>
      <c r="M28" s="19">
        <v>0</v>
      </c>
      <c r="N28" s="19">
        <v>0</v>
      </c>
      <c r="O28" s="10">
        <f t="shared" si="2"/>
        <v>1043.0999999999999</v>
      </c>
      <c r="Q28" s="28"/>
    </row>
    <row r="29" spans="1:17" ht="11.15" customHeight="1" x14ac:dyDescent="0.35">
      <c r="A29" s="41">
        <v>922</v>
      </c>
      <c r="B29" s="45" t="s">
        <v>42</v>
      </c>
      <c r="C29" s="19">
        <v>969.11</v>
      </c>
      <c r="D29" s="19">
        <v>4664.7700000000004</v>
      </c>
      <c r="E29" s="19">
        <v>2225</v>
      </c>
      <c r="F29" s="19">
        <v>950</v>
      </c>
      <c r="G29" s="19">
        <v>1500</v>
      </c>
      <c r="H29" s="19">
        <v>1500</v>
      </c>
      <c r="I29" s="19">
        <v>1500</v>
      </c>
      <c r="J29" s="19">
        <v>1500</v>
      </c>
      <c r="K29" s="19">
        <v>1500</v>
      </c>
      <c r="L29" s="19">
        <v>1500</v>
      </c>
      <c r="M29" s="19">
        <v>1500</v>
      </c>
      <c r="N29" s="19">
        <v>1500</v>
      </c>
      <c r="O29" s="10">
        <f t="shared" si="2"/>
        <v>20808.88</v>
      </c>
      <c r="Q29" s="28"/>
    </row>
    <row r="30" spans="1:17" ht="11.15" customHeight="1" x14ac:dyDescent="0.35">
      <c r="A30" s="41">
        <v>923</v>
      </c>
      <c r="B30" s="45" t="s">
        <v>43</v>
      </c>
      <c r="C30" s="19">
        <v>0</v>
      </c>
      <c r="D30" s="19">
        <v>0</v>
      </c>
      <c r="E30" s="19">
        <v>0</v>
      </c>
      <c r="F30" s="19">
        <v>0</v>
      </c>
      <c r="G30" s="19">
        <v>166.67</v>
      </c>
      <c r="H30" s="19">
        <v>166.67</v>
      </c>
      <c r="I30" s="19">
        <v>166.67</v>
      </c>
      <c r="J30" s="19">
        <v>166.67</v>
      </c>
      <c r="K30" s="19">
        <v>166.67</v>
      </c>
      <c r="L30" s="19">
        <v>166.67</v>
      </c>
      <c r="M30" s="19">
        <v>166.67</v>
      </c>
      <c r="N30" s="19">
        <v>166.63</v>
      </c>
      <c r="O30" s="10">
        <f t="shared" si="2"/>
        <v>1333.3199999999997</v>
      </c>
      <c r="Q30" s="28"/>
    </row>
    <row r="31" spans="1:17" ht="11.15" customHeight="1" x14ac:dyDescent="0.35">
      <c r="A31" s="41">
        <v>924</v>
      </c>
      <c r="B31" s="45" t="s">
        <v>44</v>
      </c>
      <c r="C31" s="19">
        <v>5115.91</v>
      </c>
      <c r="D31" s="19">
        <v>5119.28</v>
      </c>
      <c r="E31" s="19">
        <v>2350</v>
      </c>
      <c r="F31" s="19">
        <v>328.07</v>
      </c>
      <c r="G31" s="19">
        <v>1000</v>
      </c>
      <c r="H31" s="19">
        <v>1000</v>
      </c>
      <c r="I31" s="19">
        <v>1000</v>
      </c>
      <c r="J31" s="19">
        <v>1000</v>
      </c>
      <c r="K31" s="19">
        <v>1000</v>
      </c>
      <c r="L31" s="19">
        <v>1000</v>
      </c>
      <c r="M31" s="19">
        <v>1000</v>
      </c>
      <c r="N31" s="19">
        <v>1000</v>
      </c>
      <c r="O31" s="10">
        <f t="shared" si="2"/>
        <v>20913.259999999998</v>
      </c>
      <c r="Q31" s="28"/>
    </row>
    <row r="32" spans="1:17" ht="11.15" customHeight="1" x14ac:dyDescent="0.35">
      <c r="A32" s="41">
        <v>926</v>
      </c>
      <c r="B32" s="45" t="s">
        <v>45</v>
      </c>
      <c r="C32" s="19">
        <v>375</v>
      </c>
      <c r="D32" s="19">
        <v>0</v>
      </c>
      <c r="E32" s="19">
        <v>689</v>
      </c>
      <c r="F32" s="19">
        <v>375</v>
      </c>
      <c r="G32" s="19">
        <v>666.67</v>
      </c>
      <c r="H32" s="19">
        <v>666.67</v>
      </c>
      <c r="I32" s="19">
        <v>666.67</v>
      </c>
      <c r="J32" s="19">
        <v>666.67</v>
      </c>
      <c r="K32" s="19">
        <v>666.67</v>
      </c>
      <c r="L32" s="19">
        <v>666.67</v>
      </c>
      <c r="M32" s="19">
        <v>666.67</v>
      </c>
      <c r="N32" s="19">
        <v>666.63</v>
      </c>
      <c r="O32" s="10">
        <f t="shared" si="2"/>
        <v>6772.3200000000006</v>
      </c>
      <c r="Q32" s="28"/>
    </row>
    <row r="33" spans="1:17" ht="11.15" customHeight="1" x14ac:dyDescent="0.35">
      <c r="A33" s="41">
        <v>928</v>
      </c>
      <c r="B33" s="45" t="s">
        <v>46</v>
      </c>
      <c r="C33" s="19">
        <v>0</v>
      </c>
      <c r="D33" s="19">
        <v>88.34</v>
      </c>
      <c r="E33" s="19">
        <v>0</v>
      </c>
      <c r="F33" s="19">
        <v>0</v>
      </c>
      <c r="G33" s="19">
        <v>750</v>
      </c>
      <c r="H33" s="19">
        <v>750</v>
      </c>
      <c r="I33" s="19">
        <v>750</v>
      </c>
      <c r="J33" s="19">
        <v>750</v>
      </c>
      <c r="K33" s="19">
        <v>750</v>
      </c>
      <c r="L33" s="19">
        <v>750</v>
      </c>
      <c r="M33" s="19">
        <v>750</v>
      </c>
      <c r="N33" s="19">
        <v>750</v>
      </c>
      <c r="O33" s="10">
        <f t="shared" si="2"/>
        <v>6088.34</v>
      </c>
      <c r="Q33" s="28"/>
    </row>
    <row r="34" spans="1:17" ht="11.15" customHeight="1" x14ac:dyDescent="0.35">
      <c r="A34" s="41">
        <v>929</v>
      </c>
      <c r="B34" s="45" t="s">
        <v>47</v>
      </c>
      <c r="C34" s="19">
        <v>1500</v>
      </c>
      <c r="D34" s="19">
        <v>750</v>
      </c>
      <c r="E34" s="19">
        <v>750</v>
      </c>
      <c r="F34" s="19">
        <v>929.2</v>
      </c>
      <c r="G34" s="19">
        <v>700</v>
      </c>
      <c r="H34" s="19">
        <v>700</v>
      </c>
      <c r="I34" s="19">
        <v>700</v>
      </c>
      <c r="J34" s="19">
        <v>700</v>
      </c>
      <c r="K34" s="19">
        <v>700</v>
      </c>
      <c r="L34" s="19">
        <v>700</v>
      </c>
      <c r="M34" s="19">
        <v>700</v>
      </c>
      <c r="N34" s="19">
        <v>700</v>
      </c>
      <c r="O34" s="10">
        <f t="shared" si="2"/>
        <v>9529.2000000000007</v>
      </c>
      <c r="Q34" s="28"/>
    </row>
    <row r="35" spans="1:17" ht="11.15" customHeight="1" x14ac:dyDescent="0.35">
      <c r="A35" s="41">
        <v>993</v>
      </c>
      <c r="B35" s="45" t="s">
        <v>48</v>
      </c>
      <c r="C35" s="19">
        <v>0</v>
      </c>
      <c r="D35" s="19">
        <v>35.94</v>
      </c>
      <c r="E35" s="19">
        <v>0</v>
      </c>
      <c r="F35" s="19">
        <v>0</v>
      </c>
      <c r="G35" s="19">
        <v>100</v>
      </c>
      <c r="H35" s="19">
        <v>100</v>
      </c>
      <c r="I35" s="19">
        <v>100</v>
      </c>
      <c r="J35" s="19">
        <v>100</v>
      </c>
      <c r="K35" s="19">
        <v>100</v>
      </c>
      <c r="L35" s="19">
        <v>100</v>
      </c>
      <c r="M35" s="19">
        <v>100</v>
      </c>
      <c r="N35" s="19">
        <v>100</v>
      </c>
      <c r="O35" s="10">
        <f t="shared" si="2"/>
        <v>835.94</v>
      </c>
      <c r="Q35" s="28"/>
    </row>
    <row r="36" spans="1:17" ht="11.15" customHeight="1" x14ac:dyDescent="0.35">
      <c r="A36" s="41">
        <v>932</v>
      </c>
      <c r="B36" s="45" t="s">
        <v>49</v>
      </c>
      <c r="C36" s="19">
        <v>0</v>
      </c>
      <c r="D36" s="19">
        <v>0</v>
      </c>
      <c r="E36" s="19">
        <v>0</v>
      </c>
      <c r="F36" s="19">
        <v>0</v>
      </c>
      <c r="G36" s="19">
        <v>8.33</v>
      </c>
      <c r="H36" s="19">
        <v>8.33</v>
      </c>
      <c r="I36" s="19">
        <v>8.33</v>
      </c>
      <c r="J36" s="19">
        <v>8.33</v>
      </c>
      <c r="K36" s="19">
        <v>8.33</v>
      </c>
      <c r="L36" s="19">
        <v>8.33</v>
      </c>
      <c r="M36" s="19">
        <v>8.33</v>
      </c>
      <c r="N36" s="19">
        <v>8.3699999999999992</v>
      </c>
      <c r="O36" s="10">
        <f t="shared" si="2"/>
        <v>66.679999999999993</v>
      </c>
      <c r="Q36" s="28"/>
    </row>
    <row r="37" spans="1:17" ht="11.15" customHeight="1" x14ac:dyDescent="0.35">
      <c r="A37" s="41">
        <v>934</v>
      </c>
      <c r="B37" s="45" t="s">
        <v>50</v>
      </c>
      <c r="C37" s="19">
        <v>167</v>
      </c>
      <c r="D37" s="19">
        <v>167</v>
      </c>
      <c r="E37" s="19">
        <v>167</v>
      </c>
      <c r="F37" s="19">
        <v>167</v>
      </c>
      <c r="G37" s="19">
        <v>158.33000000000001</v>
      </c>
      <c r="H37" s="19">
        <v>158.33000000000001</v>
      </c>
      <c r="I37" s="19">
        <v>158.33000000000001</v>
      </c>
      <c r="J37" s="19">
        <v>158.33000000000001</v>
      </c>
      <c r="K37" s="19">
        <v>158.33000000000001</v>
      </c>
      <c r="L37" s="19">
        <v>158.33000000000001</v>
      </c>
      <c r="M37" s="19">
        <v>158.33000000000001</v>
      </c>
      <c r="N37" s="19">
        <v>158.37</v>
      </c>
      <c r="O37" s="10">
        <f t="shared" si="2"/>
        <v>1934.6799999999998</v>
      </c>
      <c r="Q37" s="28"/>
    </row>
    <row r="38" spans="1:17" ht="11.15" customHeight="1" x14ac:dyDescent="0.35">
      <c r="A38" s="41">
        <v>936</v>
      </c>
      <c r="B38" s="45" t="s">
        <v>51</v>
      </c>
      <c r="C38" s="19">
        <v>238.52</v>
      </c>
      <c r="D38" s="19">
        <v>163.51</v>
      </c>
      <c r="E38" s="19">
        <v>138.33000000000001</v>
      </c>
      <c r="F38" s="19">
        <v>887.35</v>
      </c>
      <c r="G38" s="19">
        <v>250</v>
      </c>
      <c r="H38" s="19">
        <v>250</v>
      </c>
      <c r="I38" s="19">
        <v>250</v>
      </c>
      <c r="J38" s="19">
        <v>250</v>
      </c>
      <c r="K38" s="19">
        <v>250</v>
      </c>
      <c r="L38" s="19">
        <v>250</v>
      </c>
      <c r="M38" s="19">
        <v>250</v>
      </c>
      <c r="N38" s="19">
        <v>250</v>
      </c>
      <c r="O38" s="10">
        <f t="shared" si="2"/>
        <v>3427.71</v>
      </c>
      <c r="Q38" s="28"/>
    </row>
    <row r="39" spans="1:17" ht="11.15" customHeight="1" x14ac:dyDescent="0.35">
      <c r="A39" s="41">
        <v>938</v>
      </c>
      <c r="B39" s="45" t="s">
        <v>52</v>
      </c>
      <c r="C39" s="19">
        <v>2579.4299999999998</v>
      </c>
      <c r="D39" s="19">
        <v>2193.19</v>
      </c>
      <c r="E39" s="19">
        <v>2097.08</v>
      </c>
      <c r="F39" s="19">
        <v>2097.08</v>
      </c>
      <c r="G39" s="19">
        <v>2166.67</v>
      </c>
      <c r="H39" s="19">
        <v>2166.67</v>
      </c>
      <c r="I39" s="19">
        <v>2166.67</v>
      </c>
      <c r="J39" s="19">
        <v>2166.67</v>
      </c>
      <c r="K39" s="19">
        <v>2166.67</v>
      </c>
      <c r="L39" s="19">
        <v>2166.67</v>
      </c>
      <c r="M39" s="19">
        <v>2166.67</v>
      </c>
      <c r="N39" s="19">
        <v>2166.63</v>
      </c>
      <c r="O39" s="10">
        <f t="shared" si="2"/>
        <v>26300.099999999995</v>
      </c>
      <c r="Q39" s="28"/>
    </row>
    <row r="40" spans="1:17" ht="11.15" customHeight="1" x14ac:dyDescent="0.35">
      <c r="A40" s="41">
        <v>939</v>
      </c>
      <c r="B40" s="45" t="s">
        <v>53</v>
      </c>
      <c r="C40" s="19">
        <v>0</v>
      </c>
      <c r="D40" s="19">
        <v>94.8</v>
      </c>
      <c r="E40" s="19">
        <v>0</v>
      </c>
      <c r="F40" s="19">
        <v>9</v>
      </c>
      <c r="G40" s="19">
        <v>41.67</v>
      </c>
      <c r="H40" s="19">
        <v>41.67</v>
      </c>
      <c r="I40" s="19">
        <v>41.67</v>
      </c>
      <c r="J40" s="19">
        <v>41.67</v>
      </c>
      <c r="K40" s="19">
        <v>41.67</v>
      </c>
      <c r="L40" s="19">
        <v>41.67</v>
      </c>
      <c r="M40" s="19">
        <v>41.67</v>
      </c>
      <c r="N40" s="19">
        <v>41.63</v>
      </c>
      <c r="O40" s="10">
        <f t="shared" si="2"/>
        <v>437.12000000000006</v>
      </c>
      <c r="Q40" s="28"/>
    </row>
    <row r="41" spans="1:17" ht="11.15" customHeight="1" x14ac:dyDescent="0.35">
      <c r="A41" s="41">
        <v>942</v>
      </c>
      <c r="B41" s="45" t="s">
        <v>54</v>
      </c>
      <c r="C41" s="19">
        <v>0</v>
      </c>
      <c r="D41" s="19">
        <v>689.41</v>
      </c>
      <c r="E41" s="19">
        <v>608.97</v>
      </c>
      <c r="F41" s="19">
        <v>649.17999999999995</v>
      </c>
      <c r="G41" s="19">
        <v>666.67</v>
      </c>
      <c r="H41" s="19">
        <v>666.67</v>
      </c>
      <c r="I41" s="19">
        <v>666.67</v>
      </c>
      <c r="J41" s="19">
        <v>666.67</v>
      </c>
      <c r="K41" s="19">
        <v>666.67</v>
      </c>
      <c r="L41" s="19">
        <v>666.67</v>
      </c>
      <c r="M41" s="19">
        <v>666.67</v>
      </c>
      <c r="N41" s="19">
        <v>666.63</v>
      </c>
      <c r="O41" s="10">
        <f t="shared" si="2"/>
        <v>7280.88</v>
      </c>
      <c r="Q41" s="28"/>
    </row>
    <row r="42" spans="1:17" ht="11.15" customHeight="1" x14ac:dyDescent="0.35">
      <c r="A42" s="41">
        <v>944</v>
      </c>
      <c r="B42" s="45" t="s">
        <v>55</v>
      </c>
      <c r="C42" s="19">
        <v>0</v>
      </c>
      <c r="D42" s="19">
        <v>115.2</v>
      </c>
      <c r="E42" s="19">
        <v>107.28</v>
      </c>
      <c r="F42" s="19">
        <v>121.05</v>
      </c>
      <c r="G42" s="19">
        <v>166.67</v>
      </c>
      <c r="H42" s="19">
        <v>166.67</v>
      </c>
      <c r="I42" s="19">
        <v>166.67</v>
      </c>
      <c r="J42" s="19">
        <v>166.67</v>
      </c>
      <c r="K42" s="19">
        <v>166.67</v>
      </c>
      <c r="L42" s="19">
        <v>166.67</v>
      </c>
      <c r="M42" s="19">
        <v>166.67</v>
      </c>
      <c r="N42" s="19">
        <v>166.63</v>
      </c>
      <c r="O42" s="10">
        <f t="shared" si="2"/>
        <v>1676.85</v>
      </c>
      <c r="Q42" s="28"/>
    </row>
    <row r="43" spans="1:17" ht="11.15" customHeight="1" x14ac:dyDescent="0.35">
      <c r="A43" s="41">
        <v>946</v>
      </c>
      <c r="B43" s="45" t="s">
        <v>56</v>
      </c>
      <c r="C43" s="19">
        <v>0</v>
      </c>
      <c r="D43" s="19">
        <v>632.51</v>
      </c>
      <c r="E43" s="19">
        <v>573.66</v>
      </c>
      <c r="F43" s="19">
        <v>584.36</v>
      </c>
      <c r="G43" s="19">
        <v>583.33000000000004</v>
      </c>
      <c r="H43" s="19">
        <v>583.33000000000004</v>
      </c>
      <c r="I43" s="19">
        <v>583.33000000000004</v>
      </c>
      <c r="J43" s="19">
        <v>583.33000000000004</v>
      </c>
      <c r="K43" s="19">
        <v>583.33000000000004</v>
      </c>
      <c r="L43" s="19">
        <v>583.33000000000004</v>
      </c>
      <c r="M43" s="19">
        <v>583.33000000000004</v>
      </c>
      <c r="N43" s="19">
        <v>583.37</v>
      </c>
      <c r="O43" s="10">
        <f t="shared" si="2"/>
        <v>6457.21</v>
      </c>
      <c r="Q43" s="28"/>
    </row>
    <row r="44" spans="1:17" ht="11.15" customHeight="1" x14ac:dyDescent="0.35">
      <c r="A44" s="41">
        <v>947</v>
      </c>
      <c r="B44" s="45" t="s">
        <v>57</v>
      </c>
      <c r="C44" s="19">
        <v>1587.42</v>
      </c>
      <c r="D44" s="19">
        <v>3151.68</v>
      </c>
      <c r="E44" s="19">
        <v>731.48</v>
      </c>
      <c r="F44" s="19">
        <v>1185.29</v>
      </c>
      <c r="G44" s="19">
        <v>900</v>
      </c>
      <c r="H44" s="19">
        <v>500</v>
      </c>
      <c r="I44" s="19">
        <v>50</v>
      </c>
      <c r="J44" s="19">
        <v>50</v>
      </c>
      <c r="K44" s="19">
        <v>50</v>
      </c>
      <c r="L44" s="19">
        <v>50</v>
      </c>
      <c r="M44" s="19">
        <v>100</v>
      </c>
      <c r="N44" s="19">
        <v>1700</v>
      </c>
      <c r="O44" s="10">
        <f t="shared" si="2"/>
        <v>10055.869999999999</v>
      </c>
      <c r="Q44" s="28"/>
    </row>
    <row r="45" spans="1:17" ht="11.15" customHeight="1" x14ac:dyDescent="0.35">
      <c r="A45" s="41">
        <v>953</v>
      </c>
      <c r="B45" s="45" t="s">
        <v>58</v>
      </c>
      <c r="C45" s="19">
        <v>0</v>
      </c>
      <c r="D45" s="19">
        <v>289.95</v>
      </c>
      <c r="E45" s="19">
        <v>0</v>
      </c>
      <c r="F45" s="19">
        <v>0</v>
      </c>
      <c r="G45" s="19">
        <v>500</v>
      </c>
      <c r="H45" s="19">
        <v>500</v>
      </c>
      <c r="I45" s="19">
        <v>500</v>
      </c>
      <c r="J45" s="19">
        <v>500</v>
      </c>
      <c r="K45" s="19">
        <v>500</v>
      </c>
      <c r="L45" s="19">
        <v>500</v>
      </c>
      <c r="M45" s="19">
        <v>500</v>
      </c>
      <c r="N45" s="19">
        <v>500</v>
      </c>
      <c r="O45" s="10">
        <f t="shared" si="2"/>
        <v>4289.95</v>
      </c>
      <c r="Q45" s="28"/>
    </row>
    <row r="46" spans="1:17" ht="11.15" customHeight="1" x14ac:dyDescent="0.35">
      <c r="A46" s="41">
        <v>961</v>
      </c>
      <c r="B46" s="45" t="s">
        <v>59</v>
      </c>
      <c r="C46" s="19">
        <v>25</v>
      </c>
      <c r="D46" s="19">
        <v>100</v>
      </c>
      <c r="E46" s="19">
        <v>75</v>
      </c>
      <c r="F46" s="19">
        <v>75</v>
      </c>
      <c r="G46" s="19">
        <v>75</v>
      </c>
      <c r="H46" s="19">
        <v>75</v>
      </c>
      <c r="I46" s="19">
        <v>75</v>
      </c>
      <c r="J46" s="19">
        <v>75</v>
      </c>
      <c r="K46" s="19">
        <v>75</v>
      </c>
      <c r="L46" s="19">
        <v>75</v>
      </c>
      <c r="M46" s="19">
        <v>75</v>
      </c>
      <c r="N46" s="19">
        <v>75</v>
      </c>
      <c r="O46" s="10">
        <f t="shared" si="2"/>
        <v>875</v>
      </c>
      <c r="Q46" s="28"/>
    </row>
    <row r="47" spans="1:17" ht="11.15" customHeight="1" x14ac:dyDescent="0.35">
      <c r="A47" s="41">
        <v>962</v>
      </c>
      <c r="B47" s="45" t="s">
        <v>60</v>
      </c>
      <c r="C47" s="19">
        <v>0</v>
      </c>
      <c r="D47" s="19">
        <v>0</v>
      </c>
      <c r="E47" s="19">
        <v>0</v>
      </c>
      <c r="F47" s="19">
        <v>0</v>
      </c>
      <c r="G47" s="19">
        <v>166.67</v>
      </c>
      <c r="H47" s="19">
        <v>166.67</v>
      </c>
      <c r="I47" s="19">
        <v>166.67</v>
      </c>
      <c r="J47" s="19">
        <v>166.67</v>
      </c>
      <c r="K47" s="19">
        <v>166.67</v>
      </c>
      <c r="L47" s="19">
        <v>166.67</v>
      </c>
      <c r="M47" s="19">
        <v>166.67</v>
      </c>
      <c r="N47" s="19">
        <v>166.63</v>
      </c>
      <c r="O47" s="10">
        <f>SUM(C47:N47)</f>
        <v>1333.3199999999997</v>
      </c>
      <c r="Q47" s="28"/>
    </row>
    <row r="48" spans="1:17" ht="11.15" customHeight="1" x14ac:dyDescent="0.35">
      <c r="A48" s="49">
        <v>992</v>
      </c>
      <c r="B48" s="50" t="s">
        <v>61</v>
      </c>
      <c r="C48" s="51">
        <v>0</v>
      </c>
      <c r="D48" s="51">
        <v>0</v>
      </c>
      <c r="E48" s="51">
        <v>0</v>
      </c>
      <c r="F48" s="51">
        <v>0</v>
      </c>
      <c r="G48" s="51">
        <v>808.33</v>
      </c>
      <c r="H48" s="51">
        <v>808.33</v>
      </c>
      <c r="I48" s="51">
        <v>808.33</v>
      </c>
      <c r="J48" s="51">
        <v>808.33</v>
      </c>
      <c r="K48" s="51">
        <v>808.33</v>
      </c>
      <c r="L48" s="51">
        <v>808.33</v>
      </c>
      <c r="M48" s="51">
        <v>808.33</v>
      </c>
      <c r="N48" s="51">
        <v>808.37</v>
      </c>
      <c r="O48" s="10">
        <f>SUM(C48:N48)</f>
        <v>6466.68</v>
      </c>
      <c r="Q48" s="28"/>
    </row>
    <row r="49" spans="1:17" ht="11.15" customHeight="1" thickBot="1" x14ac:dyDescent="0.4">
      <c r="A49" s="52">
        <v>995</v>
      </c>
      <c r="B49" s="53" t="s">
        <v>62</v>
      </c>
      <c r="C49" s="19">
        <v>21000</v>
      </c>
      <c r="D49" s="19">
        <v>0</v>
      </c>
      <c r="E49" s="19">
        <v>0</v>
      </c>
      <c r="F49" s="19">
        <v>0</v>
      </c>
      <c r="G49" s="19">
        <v>0</v>
      </c>
      <c r="H49" s="19">
        <v>0</v>
      </c>
      <c r="I49" s="19">
        <v>12000</v>
      </c>
      <c r="J49" s="19">
        <v>0</v>
      </c>
      <c r="K49" s="19">
        <v>0</v>
      </c>
      <c r="L49" s="19">
        <v>0</v>
      </c>
      <c r="M49" s="19">
        <v>0</v>
      </c>
      <c r="N49" s="19">
        <v>0</v>
      </c>
      <c r="O49" s="10">
        <f t="shared" si="2"/>
        <v>33000</v>
      </c>
      <c r="Q49" s="28"/>
    </row>
    <row r="50" spans="1:17" ht="12" customHeight="1" thickBot="1" x14ac:dyDescent="0.4">
      <c r="A50" s="54"/>
      <c r="B50" s="55" t="s">
        <v>63</v>
      </c>
      <c r="C50" s="11">
        <f t="shared" ref="C50:O50" si="3">SUM(C13:C49)</f>
        <v>57385.46</v>
      </c>
      <c r="D50" s="11">
        <f t="shared" si="3"/>
        <v>24579.679999999997</v>
      </c>
      <c r="E50" s="11">
        <f t="shared" si="3"/>
        <v>12844.8</v>
      </c>
      <c r="F50" s="11">
        <f t="shared" si="3"/>
        <v>11196.880000000001</v>
      </c>
      <c r="G50" s="11">
        <f t="shared" si="3"/>
        <v>84561.68</v>
      </c>
      <c r="H50" s="11">
        <f t="shared" si="3"/>
        <v>14161.68</v>
      </c>
      <c r="I50" s="11">
        <f t="shared" si="3"/>
        <v>43311.68</v>
      </c>
      <c r="J50" s="11">
        <f t="shared" si="3"/>
        <v>13711.68</v>
      </c>
      <c r="K50" s="11">
        <f t="shared" si="3"/>
        <v>13711.68</v>
      </c>
      <c r="L50" s="11">
        <f t="shared" si="3"/>
        <v>13711.68</v>
      </c>
      <c r="M50" s="11">
        <f t="shared" si="3"/>
        <v>13761.68</v>
      </c>
      <c r="N50" s="11">
        <f t="shared" si="3"/>
        <v>15361.52</v>
      </c>
      <c r="O50" s="11">
        <f t="shared" si="3"/>
        <v>318300.10000000003</v>
      </c>
      <c r="Q50" s="28"/>
    </row>
    <row r="51" spans="1:17" ht="12" customHeight="1" thickBot="1" x14ac:dyDescent="0.4">
      <c r="A51" s="49"/>
      <c r="B51" s="56" t="s">
        <v>64</v>
      </c>
      <c r="C51" s="12">
        <f t="shared" ref="C51:O51" si="4">C11-C50</f>
        <v>145614.54</v>
      </c>
      <c r="D51" s="12">
        <f t="shared" si="4"/>
        <v>-14754.679999999997</v>
      </c>
      <c r="E51" s="12">
        <f t="shared" si="4"/>
        <v>-3019.7999999999993</v>
      </c>
      <c r="F51" s="12">
        <f t="shared" si="4"/>
        <v>-1396.880000000001</v>
      </c>
      <c r="G51" s="12">
        <f t="shared" si="4"/>
        <v>-74761.679999999993</v>
      </c>
      <c r="H51" s="12">
        <f t="shared" si="4"/>
        <v>-4361.68</v>
      </c>
      <c r="I51" s="12">
        <f t="shared" si="4"/>
        <v>-21511.68</v>
      </c>
      <c r="J51" s="12">
        <f t="shared" si="4"/>
        <v>-3911.6800000000003</v>
      </c>
      <c r="K51" s="12">
        <f t="shared" si="4"/>
        <v>-3911.6800000000003</v>
      </c>
      <c r="L51" s="12">
        <f t="shared" si="4"/>
        <v>-3911.6800000000003</v>
      </c>
      <c r="M51" s="12">
        <f t="shared" si="4"/>
        <v>-3961.6800000000003</v>
      </c>
      <c r="N51" s="12">
        <f t="shared" si="4"/>
        <v>-5561.52</v>
      </c>
      <c r="O51" s="12">
        <f t="shared" si="4"/>
        <v>4549.8999999999651</v>
      </c>
    </row>
    <row r="52" spans="1:17" ht="11.15" customHeight="1" x14ac:dyDescent="0.35">
      <c r="A52" s="57"/>
      <c r="B52" s="58" t="s">
        <v>65</v>
      </c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13"/>
    </row>
    <row r="53" spans="1:17" ht="11.15" customHeight="1" x14ac:dyDescent="0.35">
      <c r="A53" s="41"/>
      <c r="B53" s="59" t="s">
        <v>66</v>
      </c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0"/>
    </row>
    <row r="54" spans="1:17" ht="11.15" customHeight="1" x14ac:dyDescent="0.35">
      <c r="A54" s="41"/>
      <c r="B54" s="45"/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0">
        <f>SUM(C54:N54)</f>
        <v>0</v>
      </c>
    </row>
    <row r="55" spans="1:17" ht="11.15" customHeight="1" x14ac:dyDescent="0.35">
      <c r="A55" s="41"/>
      <c r="B55" s="45"/>
      <c r="C55" s="19"/>
      <c r="D55" s="19">
        <v>0</v>
      </c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0">
        <f>SUM(C55:N55)</f>
        <v>0</v>
      </c>
    </row>
    <row r="56" spans="1:17" ht="11.15" customHeight="1" x14ac:dyDescent="0.35">
      <c r="A56" s="41"/>
      <c r="B56" s="45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0">
        <f>SUM(C56:N56)</f>
        <v>0</v>
      </c>
    </row>
    <row r="57" spans="1:17" ht="11.15" customHeight="1" x14ac:dyDescent="0.35">
      <c r="A57" s="41"/>
      <c r="B57" s="46" t="s">
        <v>67</v>
      </c>
      <c r="C57" s="20">
        <f t="shared" ref="C57:O57" si="5">SUM(C54:C56)</f>
        <v>0</v>
      </c>
      <c r="D57" s="20">
        <f t="shared" si="5"/>
        <v>0</v>
      </c>
      <c r="E57" s="20">
        <f t="shared" si="5"/>
        <v>0</v>
      </c>
      <c r="F57" s="20">
        <f t="shared" si="5"/>
        <v>0</v>
      </c>
      <c r="G57" s="20">
        <f t="shared" si="5"/>
        <v>0</v>
      </c>
      <c r="H57" s="20">
        <f t="shared" si="5"/>
        <v>0</v>
      </c>
      <c r="I57" s="20">
        <f t="shared" si="5"/>
        <v>0</v>
      </c>
      <c r="J57" s="20">
        <f t="shared" si="5"/>
        <v>0</v>
      </c>
      <c r="K57" s="20">
        <f t="shared" si="5"/>
        <v>0</v>
      </c>
      <c r="L57" s="20">
        <f t="shared" si="5"/>
        <v>0</v>
      </c>
      <c r="M57" s="20">
        <f t="shared" si="5"/>
        <v>0</v>
      </c>
      <c r="N57" s="20">
        <f t="shared" si="5"/>
        <v>0</v>
      </c>
      <c r="O57" s="10">
        <f t="shared" si="5"/>
        <v>0</v>
      </c>
    </row>
    <row r="58" spans="1:17" ht="11.15" customHeight="1" x14ac:dyDescent="0.35">
      <c r="A58" s="41"/>
      <c r="B58" s="59" t="s">
        <v>68</v>
      </c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0"/>
    </row>
    <row r="59" spans="1:17" ht="11.15" customHeight="1" x14ac:dyDescent="0.35">
      <c r="A59" s="41"/>
      <c r="B59" s="45"/>
      <c r="C59" s="19">
        <v>0</v>
      </c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0">
        <f>SUM(C59:N59)</f>
        <v>0</v>
      </c>
    </row>
    <row r="60" spans="1:17" ht="11.15" customHeight="1" x14ac:dyDescent="0.35">
      <c r="A60" s="41"/>
      <c r="B60" s="45"/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0">
        <f>SUM(C60:N60)</f>
        <v>0</v>
      </c>
    </row>
    <row r="61" spans="1:17" ht="11.15" customHeight="1" x14ac:dyDescent="0.35">
      <c r="A61" s="52"/>
      <c r="B61" s="53"/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10">
        <f>SUM(C61:N61)</f>
        <v>0</v>
      </c>
    </row>
    <row r="62" spans="1:17" ht="12" customHeight="1" thickBot="1" x14ac:dyDescent="0.4">
      <c r="A62" s="52"/>
      <c r="B62" s="60" t="s">
        <v>69</v>
      </c>
      <c r="C62" s="23">
        <f t="shared" ref="C62:O62" si="6">SUM(C59:C61)</f>
        <v>0</v>
      </c>
      <c r="D62" s="23">
        <f t="shared" si="6"/>
        <v>0</v>
      </c>
      <c r="E62" s="23">
        <f t="shared" si="6"/>
        <v>0</v>
      </c>
      <c r="F62" s="23">
        <f t="shared" si="6"/>
        <v>0</v>
      </c>
      <c r="G62" s="23">
        <f t="shared" si="6"/>
        <v>0</v>
      </c>
      <c r="H62" s="23">
        <f t="shared" si="6"/>
        <v>0</v>
      </c>
      <c r="I62" s="23">
        <f t="shared" si="6"/>
        <v>0</v>
      </c>
      <c r="J62" s="23">
        <f t="shared" si="6"/>
        <v>0</v>
      </c>
      <c r="K62" s="23">
        <f t="shared" si="6"/>
        <v>0</v>
      </c>
      <c r="L62" s="23">
        <f t="shared" si="6"/>
        <v>0</v>
      </c>
      <c r="M62" s="23">
        <f t="shared" si="6"/>
        <v>0</v>
      </c>
      <c r="N62" s="23">
        <f t="shared" si="6"/>
        <v>0</v>
      </c>
      <c r="O62" s="30">
        <f t="shared" si="6"/>
        <v>0</v>
      </c>
    </row>
    <row r="63" spans="1:17" ht="12" customHeight="1" thickBot="1" x14ac:dyDescent="0.4">
      <c r="A63" s="61"/>
      <c r="B63" s="62" t="s">
        <v>70</v>
      </c>
      <c r="C63" s="24">
        <f t="shared" ref="C63:N63" si="7">C57-C62</f>
        <v>0</v>
      </c>
      <c r="D63" s="24">
        <f t="shared" si="7"/>
        <v>0</v>
      </c>
      <c r="E63" s="24">
        <f t="shared" si="7"/>
        <v>0</v>
      </c>
      <c r="F63" s="24">
        <f t="shared" si="7"/>
        <v>0</v>
      </c>
      <c r="G63" s="24">
        <f t="shared" si="7"/>
        <v>0</v>
      </c>
      <c r="H63" s="24">
        <f t="shared" si="7"/>
        <v>0</v>
      </c>
      <c r="I63" s="24">
        <f t="shared" si="7"/>
        <v>0</v>
      </c>
      <c r="J63" s="24">
        <f t="shared" si="7"/>
        <v>0</v>
      </c>
      <c r="K63" s="24">
        <f t="shared" si="7"/>
        <v>0</v>
      </c>
      <c r="L63" s="24">
        <f t="shared" si="7"/>
        <v>0</v>
      </c>
      <c r="M63" s="24">
        <f t="shared" si="7"/>
        <v>0</v>
      </c>
      <c r="N63" s="24">
        <f t="shared" si="7"/>
        <v>0</v>
      </c>
      <c r="O63" s="14">
        <f>SUM(C63:N63)</f>
        <v>0</v>
      </c>
    </row>
    <row r="64" spans="1:17" ht="12" customHeight="1" thickBot="1" x14ac:dyDescent="0.4">
      <c r="A64" s="63"/>
      <c r="B64" s="64" t="s">
        <v>71</v>
      </c>
      <c r="C64" s="25">
        <f t="shared" ref="C64:O64" si="8">C51+C57-C62</f>
        <v>145614.54</v>
      </c>
      <c r="D64" s="25">
        <f t="shared" si="8"/>
        <v>-14754.679999999997</v>
      </c>
      <c r="E64" s="25">
        <f t="shared" si="8"/>
        <v>-3019.7999999999993</v>
      </c>
      <c r="F64" s="25">
        <f t="shared" si="8"/>
        <v>-1396.880000000001</v>
      </c>
      <c r="G64" s="25">
        <f t="shared" si="8"/>
        <v>-74761.679999999993</v>
      </c>
      <c r="H64" s="25">
        <f t="shared" si="8"/>
        <v>-4361.68</v>
      </c>
      <c r="I64" s="25">
        <f t="shared" si="8"/>
        <v>-21511.68</v>
      </c>
      <c r="J64" s="25">
        <f t="shared" si="8"/>
        <v>-3911.6800000000003</v>
      </c>
      <c r="K64" s="25">
        <f t="shared" si="8"/>
        <v>-3911.6800000000003</v>
      </c>
      <c r="L64" s="25">
        <f t="shared" si="8"/>
        <v>-3911.6800000000003</v>
      </c>
      <c r="M64" s="25">
        <f t="shared" si="8"/>
        <v>-3961.6800000000003</v>
      </c>
      <c r="N64" s="25">
        <f t="shared" si="8"/>
        <v>-5561.52</v>
      </c>
      <c r="O64" s="31">
        <f t="shared" si="8"/>
        <v>4549.8999999999651</v>
      </c>
    </row>
    <row r="65" ht="11.15" customHeight="1" x14ac:dyDescent="0.35"/>
    <row r="66" ht="11.15" customHeight="1" x14ac:dyDescent="0.35"/>
    <row r="67" ht="11.15" customHeight="1" x14ac:dyDescent="0.35"/>
    <row r="68" ht="11.15" customHeight="1" x14ac:dyDescent="0.35"/>
    <row r="69" ht="11.15" customHeight="1" x14ac:dyDescent="0.35"/>
  </sheetData>
  <pageMargins left="0.25" right="0.25" top="0.25" bottom="0.25" header="0.3" footer="0.3"/>
  <pageSetup scale="7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James W Greene</dc:creator>
  <cp:keywords/>
  <dc:description/>
  <cp:lastModifiedBy>Jim Greene</cp:lastModifiedBy>
  <cp:revision/>
  <dcterms:created xsi:type="dcterms:W3CDTF">2016-10-19T18:42:03Z</dcterms:created>
  <dcterms:modified xsi:type="dcterms:W3CDTF">2024-05-17T04:12:14Z</dcterms:modified>
  <cp:category/>
  <cp:contentStatus/>
</cp:coreProperties>
</file>