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383" documentId="8_{06CCA957-555B-44D2-B47C-95BD2ED0B250}" xr6:coauthVersionLast="47" xr6:coauthVersionMax="47" xr10:uidLastSave="{50ED9050-0172-406A-AB5A-07A61A185DDE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J4" i="1" l="1"/>
  <c r="K4" i="1" s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<sst xmlns="http://schemas.openxmlformats.org/spreadsheetml/2006/main" count="73" uniqueCount="73">
  <si>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</si>
  <si>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</si>
  <si>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</si>
  <si>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</si>
  <si>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</si>
  <si>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</si>
  <si>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</si>
  <si>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</si>
  <si>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</si>
  <si>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</si>
  <si>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</si>
  <si>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</si>
  <si>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</si>
  <si>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</si>
  <si>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</si>
  <si>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</si>
  <si>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</si>
  <si>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</si>
  <si>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</si>
  <si>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</si>
  <si>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</si>
  <si>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</si>
  <si>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</si>
  <si>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</si>
  <si>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</si>
  <si>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</si>
  <si>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</si>
  <si>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</si>
  <si>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</si>
  <si>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</si>
  <si>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</si>
  <si>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</si>
  <si>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</si>
  <si>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</si>
  <si>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</si>
  <si>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</si>
  <si>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</si>
  <si>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</si>
  <si>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</si>
  <si>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</si>
  <si>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</si>
  <si>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</si>
  <si>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</si>
  <si>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</si>
  <si>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</si>
  <si>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</si>
  <si>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</si>
  <si>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</si>
  <si>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</si>
  <si>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</si>
  <si>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</si>
  <si>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</si>
  <si>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</si>
  <si>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</si>
  <si>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</si>
  <si>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</si>
  <si>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</si>
  <si>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</si>
  <si>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</si>
  <si>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</si>
  <si>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</si>
  <si>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</si>
  <si>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</si>
  <si>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</si>
  <si>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</si>
  <si>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</si>
  <si>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</si>
  <si>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</si>
  <si>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</si>
  <si>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</si>
  <si>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</si>
  <si>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</si>
  <si>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Watermark Projected Cash Flow - 2024 (With Actual Income and Expense Through 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</si>
</sst>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I8" sqref="I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v>230860.34</v>
      </c>
      <c r="H4" s="8">
        <v>167170.26999999999</v>
      </c>
      <c r="I4" s="8">
        <v>156034.43</v>
      </c>
      <c r="J4" s="8">
        <f t="shared" ref="I4:O4" si="0">I4+I11-I50+I57-I62</f>
        <v>134522.75</v>
      </c>
      <c r="K4" s="8">
        <f t="shared" si="0"/>
        <v>130611.07</v>
      </c>
      <c r="L4" s="8">
        <f t="shared" si="0"/>
        <v>126699.39000000001</v>
      </c>
      <c r="M4" s="8">
        <f t="shared" si="0"/>
        <v>122787.71000000002</v>
      </c>
      <c r="N4" s="8">
        <f t="shared" si="0"/>
        <v>118826.03000000003</v>
      </c>
      <c r="O4" s="29">
        <f t="shared" si="0"/>
        <v>113264.51000000002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22</v>
      </c>
      <c r="C9" s="19">
        <v>21000</v>
      </c>
      <c r="D9" s="19"/>
      <c r="E9" s="19"/>
      <c r="F9" s="19"/>
      <c r="G9" s="19"/>
      <c r="H9" s="19"/>
      <c r="I9" s="19">
        <v>12000</v>
      </c>
      <c r="J9" s="19"/>
      <c r="K9" s="19"/>
      <c r="L9" s="19"/>
      <c r="M9" s="19"/>
      <c r="N9" s="19"/>
      <c r="O9" s="10">
        <f>SUM(C9:N9)</f>
        <v>33000</v>
      </c>
    </row>
    <row r="10" spans="1:17" ht="11.15" customHeight="1" x14ac:dyDescent="0.35">
      <c r="A10" s="41">
        <v>604</v>
      </c>
      <c r="B10" s="45" t="s">
        <v>23</v>
      </c>
      <c r="C10" s="19"/>
      <c r="D10" s="19">
        <v>25</v>
      </c>
      <c r="E10" s="19">
        <v>25</v>
      </c>
      <c r="F10" s="19"/>
      <c r="G10" s="19"/>
      <c r="H10" s="19"/>
      <c r="I10" s="19"/>
      <c r="J10" s="19"/>
      <c r="K10" s="19"/>
      <c r="L10" s="19"/>
      <c r="M10" s="19"/>
      <c r="N10" s="19"/>
      <c r="O10" s="10">
        <f>SUM(C10:N10)</f>
        <v>50</v>
      </c>
    </row>
    <row r="11" spans="1:17" ht="12" customHeight="1" x14ac:dyDescent="0.35">
      <c r="A11" s="41"/>
      <c r="B11" s="46" t="s">
        <v>24</v>
      </c>
      <c r="C11" s="20">
        <f t="shared" ref="C11:O11" si="1">SUM(C8:C10)</f>
        <v>203000</v>
      </c>
      <c r="D11" s="20">
        <f t="shared" si="1"/>
        <v>9825</v>
      </c>
      <c r="E11" s="20">
        <f>SUM(E8:E10)</f>
        <v>9825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21800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322850</v>
      </c>
    </row>
    <row r="12" spans="1:17" ht="11.15" customHeight="1" x14ac:dyDescent="0.35">
      <c r="A12" s="41"/>
      <c r="B12" s="42" t="s">
        <v>25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26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27</v>
      </c>
      <c r="C14" s="19">
        <v>0</v>
      </c>
      <c r="D14" s="19">
        <v>0</v>
      </c>
      <c r="E14" s="19">
        <v>0</v>
      </c>
      <c r="F14" s="19">
        <v>0</v>
      </c>
      <c r="G14" s="19">
        <v>480</v>
      </c>
      <c r="H14" s="19">
        <v>0</v>
      </c>
      <c r="I14" s="19">
        <v>166.67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1479.98</v>
      </c>
      <c r="Q14" s="28"/>
    </row>
    <row r="15" spans="1:17" ht="11.15" customHeight="1" x14ac:dyDescent="0.35">
      <c r="A15" s="41">
        <v>903</v>
      </c>
      <c r="B15" s="45" t="s">
        <v>28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29</v>
      </c>
      <c r="C16" s="19">
        <v>0</v>
      </c>
      <c r="D16" s="19">
        <v>84</v>
      </c>
      <c r="E16" s="19">
        <v>0</v>
      </c>
      <c r="F16" s="19">
        <v>228</v>
      </c>
      <c r="G16" s="19">
        <v>0</v>
      </c>
      <c r="H16" s="19">
        <v>228</v>
      </c>
      <c r="I16" s="19">
        <v>166.67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1539.98</v>
      </c>
      <c r="Q16" s="28"/>
    </row>
    <row r="17" spans="1:17" ht="11.15" customHeight="1" x14ac:dyDescent="0.35">
      <c r="A17" s="41">
        <v>906</v>
      </c>
      <c r="B17" s="45" t="s">
        <v>30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31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32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33</v>
      </c>
      <c r="C20" s="19"/>
      <c r="D20" s="19">
        <v>0</v>
      </c>
      <c r="E20" s="19">
        <v>0</v>
      </c>
      <c r="F20" s="19">
        <v>0</v>
      </c>
      <c r="G20" s="19">
        <v>57670.01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57670.01</v>
      </c>
      <c r="Q20" s="28"/>
    </row>
    <row r="21" spans="1:17" ht="11.15" customHeight="1" x14ac:dyDescent="0.35">
      <c r="A21" s="41">
        <v>911</v>
      </c>
      <c r="B21" s="45" t="s">
        <v>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>
        <v>17600</v>
      </c>
      <c r="J21" s="19">
        <v>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35</v>
      </c>
      <c r="C22" s="19">
        <v>0</v>
      </c>
      <c r="D22" s="19">
        <v>1996</v>
      </c>
      <c r="E22" s="19">
        <v>332</v>
      </c>
      <c r="F22" s="19">
        <v>300</v>
      </c>
      <c r="G22" s="19">
        <v>300</v>
      </c>
      <c r="H22" s="19">
        <v>464</v>
      </c>
      <c r="I22" s="19">
        <v>320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5312</v>
      </c>
      <c r="Q22" s="28"/>
    </row>
    <row r="23" spans="1:17" ht="11.15" customHeight="1" x14ac:dyDescent="0.35">
      <c r="A23" s="41">
        <v>913</v>
      </c>
      <c r="B23" s="45" t="s">
        <v>36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83.33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500.02</v>
      </c>
      <c r="Q23" s="28"/>
    </row>
    <row r="24" spans="1:17" ht="11.15" customHeight="1" x14ac:dyDescent="0.35">
      <c r="A24" s="41">
        <v>914</v>
      </c>
      <c r="B24" s="45" t="s">
        <v>37</v>
      </c>
      <c r="C24" s="19">
        <v>214</v>
      </c>
      <c r="D24" s="19">
        <v>0</v>
      </c>
      <c r="E24" s="19">
        <v>0</v>
      </c>
      <c r="F24" s="19">
        <v>0</v>
      </c>
      <c r="G24" s="19">
        <v>250</v>
      </c>
      <c r="H24" s="19">
        <v>75</v>
      </c>
      <c r="I24" s="19">
        <v>66.67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938.97999999999979</v>
      </c>
      <c r="Q24" s="28"/>
    </row>
    <row r="25" spans="1:17" ht="11.15" customHeight="1" x14ac:dyDescent="0.35">
      <c r="A25" s="41">
        <v>915</v>
      </c>
      <c r="B25" s="45" t="s">
        <v>38</v>
      </c>
      <c r="C25" s="19">
        <v>0</v>
      </c>
      <c r="D25" s="19">
        <v>0</v>
      </c>
      <c r="E25" s="19">
        <v>0</v>
      </c>
      <c r="F25" s="19">
        <v>0</v>
      </c>
      <c r="G25" s="19">
        <v>49.99</v>
      </c>
      <c r="H25" s="19">
        <v>0</v>
      </c>
      <c r="I25" s="19">
        <v>8.33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100.01</v>
      </c>
      <c r="Q25" s="28"/>
    </row>
    <row r="26" spans="1:17" ht="11.15" customHeight="1" x14ac:dyDescent="0.35">
      <c r="A26" s="41">
        <v>916</v>
      </c>
      <c r="B26" s="45" t="s">
        <v>39</v>
      </c>
      <c r="C26" s="19">
        <v>42.4</v>
      </c>
      <c r="D26" s="19">
        <v>140.80000000000001</v>
      </c>
      <c r="E26" s="19">
        <v>0</v>
      </c>
      <c r="F26" s="19">
        <v>311.3</v>
      </c>
      <c r="G26" s="19">
        <v>477.21</v>
      </c>
      <c r="H26" s="19">
        <v>30</v>
      </c>
      <c r="I26" s="19">
        <v>375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3251.71</v>
      </c>
      <c r="Q26" s="28"/>
    </row>
    <row r="27" spans="1:17" ht="11.15" customHeight="1" x14ac:dyDescent="0.35">
      <c r="A27" s="41">
        <v>918</v>
      </c>
      <c r="B27" s="45" t="s">
        <v>40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1909.2</v>
      </c>
      <c r="Q27" s="28"/>
    </row>
    <row r="28" spans="1:17" ht="11.15" customHeight="1" x14ac:dyDescent="0.35">
      <c r="A28" s="41">
        <v>919</v>
      </c>
      <c r="B28" s="45" t="s">
        <v>41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1043.0999999999999</v>
      </c>
      <c r="Q28" s="28"/>
    </row>
    <row r="29" spans="1:17" ht="11.15" customHeight="1" x14ac:dyDescent="0.35">
      <c r="A29" s="41">
        <v>922</v>
      </c>
      <c r="B29" s="45" t="s">
        <v>42</v>
      </c>
      <c r="C29" s="19">
        <v>969.11</v>
      </c>
      <c r="D29" s="19">
        <v>4664.7700000000004</v>
      </c>
      <c r="E29" s="19">
        <v>2225</v>
      </c>
      <c r="F29" s="19">
        <v>950</v>
      </c>
      <c r="G29" s="19">
        <v>1078.79</v>
      </c>
      <c r="H29" s="19">
        <v>950</v>
      </c>
      <c r="I29" s="19">
        <v>1500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19837.670000000002</v>
      </c>
      <c r="Q29" s="28"/>
    </row>
    <row r="30" spans="1:17" ht="11.15" customHeight="1" x14ac:dyDescent="0.35">
      <c r="A30" s="41">
        <v>923</v>
      </c>
      <c r="B30" s="45" t="s">
        <v>43</v>
      </c>
      <c r="C30" s="19">
        <v>0</v>
      </c>
      <c r="D30" s="19">
        <v>0</v>
      </c>
      <c r="E30" s="19">
        <v>0</v>
      </c>
      <c r="F30" s="19">
        <v>0</v>
      </c>
      <c r="G30" s="19">
        <v>500</v>
      </c>
      <c r="H30" s="19">
        <v>0</v>
      </c>
      <c r="I30" s="19">
        <v>166.67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1499.98</v>
      </c>
      <c r="Q30" s="28"/>
    </row>
    <row r="31" spans="1:17" ht="11.15" customHeight="1" x14ac:dyDescent="0.35">
      <c r="A31" s="41">
        <v>924</v>
      </c>
      <c r="B31" s="45" t="s">
        <v>44</v>
      </c>
      <c r="C31" s="19">
        <v>5115.91</v>
      </c>
      <c r="D31" s="19">
        <v>5119.28</v>
      </c>
      <c r="E31" s="19">
        <v>2350</v>
      </c>
      <c r="F31" s="19">
        <v>328.07</v>
      </c>
      <c r="G31" s="19">
        <v>402.57</v>
      </c>
      <c r="H31" s="19">
        <v>0</v>
      </c>
      <c r="I31" s="19">
        <v>1000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19315.829999999998</v>
      </c>
      <c r="Q31" s="28"/>
    </row>
    <row r="32" spans="1:17" ht="11.15" customHeight="1" x14ac:dyDescent="0.35">
      <c r="A32" s="41">
        <v>926</v>
      </c>
      <c r="B32" s="45" t="s">
        <v>45</v>
      </c>
      <c r="C32" s="19">
        <v>375</v>
      </c>
      <c r="D32" s="19">
        <v>0</v>
      </c>
      <c r="E32" s="19">
        <v>689</v>
      </c>
      <c r="F32" s="19">
        <v>375</v>
      </c>
      <c r="G32" s="19">
        <v>0</v>
      </c>
      <c r="H32" s="19">
        <v>0</v>
      </c>
      <c r="I32" s="19">
        <v>666.67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5438.9800000000005</v>
      </c>
      <c r="Q32" s="28"/>
    </row>
    <row r="33" spans="1:17" ht="11.15" customHeight="1" x14ac:dyDescent="0.35">
      <c r="A33" s="41">
        <v>928</v>
      </c>
      <c r="B33" s="45" t="s">
        <v>46</v>
      </c>
      <c r="C33" s="19">
        <v>0</v>
      </c>
      <c r="D33" s="19">
        <v>88.34</v>
      </c>
      <c r="E33" s="19">
        <v>0</v>
      </c>
      <c r="F33" s="19">
        <v>179.2</v>
      </c>
      <c r="G33" s="19">
        <v>78.069999999999993</v>
      </c>
      <c r="H33" s="19">
        <v>0</v>
      </c>
      <c r="I33" s="19">
        <v>750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4845.6099999999997</v>
      </c>
      <c r="Q33" s="28"/>
    </row>
    <row r="34" spans="1:17" ht="11.15" customHeight="1" x14ac:dyDescent="0.35">
      <c r="A34" s="41">
        <v>929</v>
      </c>
      <c r="B34" s="45" t="s">
        <v>47</v>
      </c>
      <c r="C34" s="19">
        <v>1500</v>
      </c>
      <c r="D34" s="19">
        <v>750</v>
      </c>
      <c r="E34" s="19">
        <v>750</v>
      </c>
      <c r="F34" s="19">
        <v>750</v>
      </c>
      <c r="G34" s="19">
        <v>0</v>
      </c>
      <c r="H34" s="19">
        <v>750</v>
      </c>
      <c r="I34" s="19">
        <v>700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8700</v>
      </c>
      <c r="Q34" s="28"/>
    </row>
    <row r="35" spans="1:17" ht="11.15" customHeight="1" x14ac:dyDescent="0.35">
      <c r="A35" s="41">
        <v>993</v>
      </c>
      <c r="B35" s="45" t="s">
        <v>48</v>
      </c>
      <c r="C35" s="19">
        <v>0</v>
      </c>
      <c r="D35" s="19">
        <v>35.94</v>
      </c>
      <c r="E35" s="19">
        <v>0</v>
      </c>
      <c r="F35" s="19">
        <v>0</v>
      </c>
      <c r="G35" s="19">
        <v>0</v>
      </c>
      <c r="H35" s="19">
        <v>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635.94000000000005</v>
      </c>
      <c r="Q35" s="28"/>
    </row>
    <row r="36" spans="1:17" ht="11.15" customHeight="1" x14ac:dyDescent="0.35">
      <c r="A36" s="41">
        <v>932</v>
      </c>
      <c r="B36" s="45" t="s">
        <v>49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8.33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50.019999999999996</v>
      </c>
      <c r="Q36" s="28"/>
    </row>
    <row r="37" spans="1:17" ht="11.15" customHeight="1" x14ac:dyDescent="0.35">
      <c r="A37" s="41">
        <v>934</v>
      </c>
      <c r="B37" s="45" t="s">
        <v>50</v>
      </c>
      <c r="C37" s="19">
        <v>167</v>
      </c>
      <c r="D37" s="19">
        <v>167</v>
      </c>
      <c r="E37" s="19">
        <v>167</v>
      </c>
      <c r="F37" s="19">
        <v>167</v>
      </c>
      <c r="G37" s="19">
        <v>167</v>
      </c>
      <c r="H37" s="19">
        <v>167</v>
      </c>
      <c r="I37" s="19">
        <v>158.33000000000001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1952.0199999999995</v>
      </c>
      <c r="Q37" s="28"/>
    </row>
    <row r="38" spans="1:17" ht="11.15" customHeight="1" x14ac:dyDescent="0.35">
      <c r="A38" s="41">
        <v>936</v>
      </c>
      <c r="B38" s="45" t="s">
        <v>51</v>
      </c>
      <c r="C38" s="19">
        <v>238.52</v>
      </c>
      <c r="D38" s="19">
        <v>163.51</v>
      </c>
      <c r="E38" s="19">
        <v>138.33000000000001</v>
      </c>
      <c r="F38" s="19">
        <v>887.35</v>
      </c>
      <c r="G38" s="19">
        <v>216.32</v>
      </c>
      <c r="H38" s="19">
        <v>137.87</v>
      </c>
      <c r="I38" s="19">
        <v>250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3281.9</v>
      </c>
      <c r="Q38" s="28"/>
    </row>
    <row r="39" spans="1:17" ht="11.15" customHeight="1" x14ac:dyDescent="0.35">
      <c r="A39" s="41">
        <v>938</v>
      </c>
      <c r="B39" s="45" t="s">
        <v>52</v>
      </c>
      <c r="C39" s="19">
        <v>2579.4299999999998</v>
      </c>
      <c r="D39" s="19">
        <v>2193.19</v>
      </c>
      <c r="E39" s="19">
        <v>2097.08</v>
      </c>
      <c r="F39" s="19">
        <v>2097.08</v>
      </c>
      <c r="G39" s="19">
        <v>2097.08</v>
      </c>
      <c r="H39" s="19">
        <v>2097.08</v>
      </c>
      <c r="I39" s="19">
        <v>2166.67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26160.919999999995</v>
      </c>
      <c r="Q39" s="28"/>
    </row>
    <row r="40" spans="1:17" ht="11.15" customHeight="1" x14ac:dyDescent="0.35">
      <c r="A40" s="41">
        <v>939</v>
      </c>
      <c r="B40" s="45" t="s">
        <v>53</v>
      </c>
      <c r="C40" s="19">
        <v>0</v>
      </c>
      <c r="D40" s="19">
        <v>94.8</v>
      </c>
      <c r="E40" s="19">
        <v>0</v>
      </c>
      <c r="F40" s="19">
        <v>9</v>
      </c>
      <c r="G40" s="19">
        <v>10.8</v>
      </c>
      <c r="H40" s="19">
        <v>0</v>
      </c>
      <c r="I40" s="19">
        <v>41.67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364.58000000000004</v>
      </c>
      <c r="Q40" s="28"/>
    </row>
    <row r="41" spans="1:17" ht="11.15" customHeight="1" x14ac:dyDescent="0.35">
      <c r="A41" s="41">
        <v>942</v>
      </c>
      <c r="B41" s="45" t="s">
        <v>54</v>
      </c>
      <c r="C41" s="19">
        <v>0</v>
      </c>
      <c r="D41" s="19">
        <v>689.41</v>
      </c>
      <c r="E41" s="19">
        <v>608.97</v>
      </c>
      <c r="F41" s="19">
        <v>649.17999999999995</v>
      </c>
      <c r="G41" s="19">
        <v>619.02</v>
      </c>
      <c r="H41" s="19">
        <v>619.02</v>
      </c>
      <c r="I41" s="19">
        <v>666.67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7185.58</v>
      </c>
      <c r="Q41" s="28"/>
    </row>
    <row r="42" spans="1:17" ht="11.15" customHeight="1" x14ac:dyDescent="0.35">
      <c r="A42" s="41">
        <v>944</v>
      </c>
      <c r="B42" s="45" t="s">
        <v>55</v>
      </c>
      <c r="C42" s="19">
        <v>0</v>
      </c>
      <c r="D42" s="19">
        <v>115.2</v>
      </c>
      <c r="E42" s="19">
        <v>107.28</v>
      </c>
      <c r="F42" s="19">
        <v>121.05</v>
      </c>
      <c r="G42" s="19">
        <v>120.94</v>
      </c>
      <c r="H42" s="19">
        <v>150.96</v>
      </c>
      <c r="I42" s="19">
        <v>166.67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1615.4100000000003</v>
      </c>
      <c r="Q42" s="28"/>
    </row>
    <row r="43" spans="1:17" ht="11.15" customHeight="1" x14ac:dyDescent="0.35">
      <c r="A43" s="41">
        <v>946</v>
      </c>
      <c r="B43" s="45" t="s">
        <v>56</v>
      </c>
      <c r="C43" s="19">
        <v>0</v>
      </c>
      <c r="D43" s="19">
        <v>632.51</v>
      </c>
      <c r="E43" s="19">
        <v>573.66</v>
      </c>
      <c r="F43" s="19">
        <v>584.36</v>
      </c>
      <c r="G43" s="19">
        <v>562.96</v>
      </c>
      <c r="H43" s="19">
        <v>546.91</v>
      </c>
      <c r="I43" s="19">
        <v>583.33000000000004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6400.42</v>
      </c>
      <c r="Q43" s="28"/>
    </row>
    <row r="44" spans="1:17" ht="11.15" customHeight="1" x14ac:dyDescent="0.35">
      <c r="A44" s="41">
        <v>947</v>
      </c>
      <c r="B44" s="45" t="s">
        <v>57</v>
      </c>
      <c r="C44" s="19">
        <v>1587.42</v>
      </c>
      <c r="D44" s="19">
        <v>3151.68</v>
      </c>
      <c r="E44" s="19">
        <v>731.48</v>
      </c>
      <c r="F44" s="19">
        <v>1185.29</v>
      </c>
      <c r="G44" s="19">
        <v>809.41</v>
      </c>
      <c r="H44" s="19">
        <v>0</v>
      </c>
      <c r="I44" s="19">
        <v>50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9465.2799999999988</v>
      </c>
      <c r="Q44" s="28"/>
    </row>
    <row r="45" spans="1:17" ht="11.15" customHeight="1" x14ac:dyDescent="0.35">
      <c r="A45" s="41">
        <v>953</v>
      </c>
      <c r="B45" s="45" t="s">
        <v>58</v>
      </c>
      <c r="C45" s="19">
        <v>0</v>
      </c>
      <c r="D45" s="19">
        <v>289.95</v>
      </c>
      <c r="E45" s="19">
        <v>0</v>
      </c>
      <c r="F45" s="19">
        <v>0</v>
      </c>
      <c r="G45" s="19">
        <v>4138.8999999999996</v>
      </c>
      <c r="H45" s="19">
        <v>0</v>
      </c>
      <c r="I45" s="19">
        <v>500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7428.8499999999995</v>
      </c>
      <c r="Q45" s="28"/>
    </row>
    <row r="46" spans="1:17" ht="11.15" customHeight="1" x14ac:dyDescent="0.35">
      <c r="A46" s="41">
        <v>961</v>
      </c>
      <c r="B46" s="45" t="s">
        <v>59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875</v>
      </c>
      <c r="Q46" s="28"/>
    </row>
    <row r="47" spans="1:17" ht="11.15" customHeight="1" x14ac:dyDescent="0.35">
      <c r="A47" s="41">
        <v>962</v>
      </c>
      <c r="B47" s="45" t="s">
        <v>60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166.67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999.9799999999999</v>
      </c>
      <c r="Q47" s="28"/>
    </row>
    <row r="48" spans="1:17" ht="11.15" customHeight="1" x14ac:dyDescent="0.35">
      <c r="A48" s="49">
        <v>992</v>
      </c>
      <c r="B48" s="50" t="s">
        <v>61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808.33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4850.0200000000004</v>
      </c>
      <c r="Q48" s="28"/>
    </row>
    <row r="49" spans="1:17" ht="11.15" customHeight="1" thickBot="1" x14ac:dyDescent="0.4">
      <c r="A49" s="52">
        <v>995</v>
      </c>
      <c r="B49" s="53" t="s">
        <v>62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33000</v>
      </c>
      <c r="Q49" s="28"/>
    </row>
    <row r="50" spans="1:17" ht="12" customHeight="1" thickBot="1" x14ac:dyDescent="0.4">
      <c r="A50" s="54"/>
      <c r="B50" s="55" t="s">
        <v>63</v>
      </c>
      <c r="C50" s="11">
        <f t="shared" ref="C50:O50" si="3">SUM(C13:C49)</f>
        <v>57385.46</v>
      </c>
      <c r="D50" s="11">
        <f t="shared" si="3"/>
        <v>24579.679999999997</v>
      </c>
      <c r="E50" s="11">
        <f t="shared" si="3"/>
        <v>12844.8</v>
      </c>
      <c r="F50" s="11">
        <f t="shared" si="3"/>
        <v>11196.880000000001</v>
      </c>
      <c r="G50" s="11">
        <f t="shared" si="3"/>
        <v>72104.070000000007</v>
      </c>
      <c r="H50" s="11">
        <f t="shared" si="3"/>
        <v>8290.84</v>
      </c>
      <c r="I50" s="11">
        <f t="shared" si="3"/>
        <v>43311.68</v>
      </c>
      <c r="J50" s="11">
        <f t="shared" si="3"/>
        <v>13711.68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299971.64999999997</v>
      </c>
      <c r="Q50" s="28"/>
    </row>
    <row r="51" spans="1:17" ht="12" customHeight="1" thickBot="1" x14ac:dyDescent="0.4">
      <c r="A51" s="49"/>
      <c r="B51" s="56" t="s">
        <v>64</v>
      </c>
      <c r="C51" s="12">
        <f t="shared" ref="C51:O51" si="4">C11-C50</f>
        <v>145614.54</v>
      </c>
      <c r="D51" s="12">
        <f t="shared" si="4"/>
        <v>-14754.679999999997</v>
      </c>
      <c r="E51" s="12">
        <f t="shared" si="4"/>
        <v>-3019.7999999999993</v>
      </c>
      <c r="F51" s="12">
        <f t="shared" si="4"/>
        <v>-1396.880000000001</v>
      </c>
      <c r="G51" s="12">
        <f t="shared" si="4"/>
        <v>-62304.070000000007</v>
      </c>
      <c r="H51" s="12">
        <f t="shared" si="4"/>
        <v>1509.1599999999999</v>
      </c>
      <c r="I51" s="12">
        <f t="shared" si="4"/>
        <v>-21511.68</v>
      </c>
      <c r="J51" s="12">
        <f t="shared" si="4"/>
        <v>-3911.6800000000003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22878.350000000035</v>
      </c>
    </row>
    <row r="52" spans="1:17" ht="11.15" customHeight="1" x14ac:dyDescent="0.35">
      <c r="A52" s="57"/>
      <c r="B52" s="58" t="s">
        <v>65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67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69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70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71</v>
      </c>
      <c r="C64" s="25">
        <f t="shared" ref="C64:O64" si="8">C51+C57-C62</f>
        <v>145614.54</v>
      </c>
      <c r="D64" s="25">
        <f t="shared" si="8"/>
        <v>-14754.679999999997</v>
      </c>
      <c r="E64" s="25">
        <f t="shared" si="8"/>
        <v>-3019.7999999999993</v>
      </c>
      <c r="F64" s="25">
        <f t="shared" si="8"/>
        <v>-1396.880000000001</v>
      </c>
      <c r="G64" s="25">
        <f t="shared" si="8"/>
        <v>-62304.070000000007</v>
      </c>
      <c r="H64" s="25">
        <f t="shared" si="8"/>
        <v>1509.1599999999999</v>
      </c>
      <c r="I64" s="25">
        <f t="shared" si="8"/>
        <v>-21511.68</v>
      </c>
      <c r="J64" s="25">
        <f t="shared" si="8"/>
        <v>-3911.6800000000003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22878.350000000035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dcterms:created xsi:type="dcterms:W3CDTF">2016-10-19T18:42:03Z</dcterms:created>
  <dcterms:modified xsi:type="dcterms:W3CDTF">2024-07-11T01:55:29Z</dcterms:modified>
  <cp:category/>
  <cp:contentStatus/>
</cp:coreProperties>
</file>