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505" documentId="8_{06CCA957-555B-44D2-B47C-95BD2ED0B250}" xr6:coauthVersionLast="47" xr6:coauthVersionMax="47" xr10:uidLastSave="{3F7034F3-4746-43EF-A445-1F27A564A974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C49" i="1"/>
  <c r="D49" i="1"/>
  <c r="G49" i="1"/>
  <c r="E59" i="1"/>
  <c r="O48" i="1"/>
  <c r="O14" i="1"/>
  <c r="O58" i="1"/>
  <c r="O57" i="1"/>
  <c r="N59" i="1"/>
  <c r="M59" i="1"/>
  <c r="L59" i="1"/>
  <c r="K59" i="1"/>
  <c r="J59" i="1"/>
  <c r="I59" i="1"/>
  <c r="H59" i="1"/>
  <c r="G59" i="1"/>
  <c r="F59" i="1"/>
  <c r="D59" i="1"/>
  <c r="C59" i="1"/>
  <c r="O47" i="1" l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3" i="1"/>
  <c r="O54" i="1"/>
  <c r="N55" i="1"/>
  <c r="M55" i="1"/>
  <c r="L55" i="1"/>
  <c r="K55" i="1"/>
  <c r="K60" i="1" s="1"/>
  <c r="J55" i="1"/>
  <c r="I55" i="1"/>
  <c r="H55" i="1"/>
  <c r="G55" i="1"/>
  <c r="G60" i="1" s="1"/>
  <c r="F55" i="1"/>
  <c r="E55" i="1"/>
  <c r="D55" i="1"/>
  <c r="C55" i="1"/>
  <c r="O20" i="1"/>
  <c r="O19" i="1"/>
  <c r="O18" i="1"/>
  <c r="O17" i="1"/>
  <c r="O8" i="1" l="1"/>
  <c r="O59" i="1"/>
  <c r="O55" i="1"/>
  <c r="J60" i="1"/>
  <c r="H60" i="1"/>
  <c r="E49" i="1"/>
  <c r="F49" i="1"/>
  <c r="H49" i="1"/>
  <c r="I49" i="1"/>
  <c r="L49" i="1"/>
  <c r="M49" i="1"/>
  <c r="N49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M4" i="1" l="1"/>
  <c r="I60" i="1"/>
  <c r="M60" i="1"/>
  <c r="D60" i="1"/>
  <c r="N60" i="1"/>
  <c r="G50" i="1"/>
  <c r="G61" i="1" s="1"/>
  <c r="K50" i="1"/>
  <c r="K61" i="1" s="1"/>
  <c r="M50" i="1"/>
  <c r="M61" i="1" s="1"/>
  <c r="I50" i="1"/>
  <c r="I61" i="1" s="1"/>
  <c r="E50" i="1"/>
  <c r="E61" i="1" s="1"/>
  <c r="O11" i="1"/>
  <c r="D50" i="1"/>
  <c r="D61" i="1" s="1"/>
  <c r="H50" i="1"/>
  <c r="H61" i="1" s="1"/>
  <c r="L50" i="1"/>
  <c r="L61" i="1" s="1"/>
  <c r="O49" i="1"/>
  <c r="N50" i="1"/>
  <c r="N61" i="1" s="1"/>
  <c r="J50" i="1"/>
  <c r="J61" i="1" s="1"/>
  <c r="F50" i="1"/>
  <c r="F61" i="1" s="1"/>
  <c r="E60" i="1"/>
  <c r="F60" i="1"/>
  <c r="L60" i="1"/>
  <c r="C50" i="1"/>
  <c r="C61" i="1" s="1"/>
  <c r="N4" i="1" l="1"/>
  <c r="O4" i="1" s="1"/>
  <c r="O50" i="1"/>
  <c r="O61" i="1" s="1"/>
  <c r="C60" i="1"/>
  <c r="O60" i="1" l="1"/>
</calcChain>
</file>

<file path=xl/sharedStrings.xml><?xml version="1.0" encoding="utf-8"?>
<sst xmlns="http://schemas.openxmlformats.org/spreadsheetml/2006/main" count="75" uniqueCount="75">
  <si>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</si>
  <si>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</si>
  <si>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</si>
  <si>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</si>
  <si>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</si>
  <si>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</si>
  <si>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</si>
  <si>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</si>
  <si>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</si>
  <si>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</si>
  <si>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</si>
  <si>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</si>
  <si>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</si>
  <si>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</si>
  <si>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</si>
  <si>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</si>
  <si>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</si>
  <si>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</si>
  <si>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</si>
  <si>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</si>
  <si>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</si>
  <si>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</si>
  <si>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</si>
  <si>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</si>
  <si>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</si>
  <si>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</si>
  <si>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</si>
  <si>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</si>
  <si>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</si>
  <si>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</si>
  <si>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</si>
  <si>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</si>
  <si>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</si>
  <si>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</si>
  <si>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</si>
  <si>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</si>
  <si>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</si>
  <si>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</si>
  <si>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</si>
  <si>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</si>
  <si>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</si>
  <si>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</si>
  <si>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</si>
  <si>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</si>
  <si>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</si>
  <si>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</si>
  <si>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</si>
  <si>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</si>
  <si>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</si>
  <si>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</si>
  <si>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</si>
  <si>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</si>
  <si>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</si>
  <si>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</si>
  <si>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</si>
  <si>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</si>
  <si>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</si>
  <si>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</si>
  <si>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</si>
  <si>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</si>
  <si>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</si>
  <si>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</si>
  <si>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</si>
  <si>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</si>
  <si>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</si>
  <si>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</si>
  <si>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</si>
  <si>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</si>
  <si>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</si>
  <si>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</si>
  <si>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Interest Income</t>
  </si>
  <si>
    <t>Special Assessment Interest</t>
  </si>
  <si>
    <t>2024 Special Asmt Expense</t>
  </si>
  <si>
    <t>Special Assessment</t>
  </si>
  <si>
    <t>Watermark Projected Cash Flow - 2024 (With Actual Income and Expense Through 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</si>
</sst>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zoomScaleNormal="100" workbookViewId="0">
      <pane ySplit="3" topLeftCell="A35" activePane="bottomLeft" state="frozen"/>
      <selection pane="bottomLeft" activeCell="M49" sqref="M49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v>167170.26999999999</v>
      </c>
      <c r="I4" s="8">
        <v>156034.43</v>
      </c>
      <c r="J4" s="8">
        <v>149283.68</v>
      </c>
      <c r="K4" s="8">
        <v>103655.64</v>
      </c>
      <c r="L4" s="8">
        <v>280596.58</v>
      </c>
      <c r="M4" s="8">
        <f>L4+L11-L49+L55-L59</f>
        <v>276684.90000000002</v>
      </c>
      <c r="N4" s="8">
        <f>M4+M11-M49+M55-M59</f>
        <v>272723.22000000003</v>
      </c>
      <c r="O4" s="29">
        <f>N4+N11-N49+N55-N59</f>
        <v>267161.7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603</v>
      </c>
      <c r="B9" s="45" t="s">
        <v>70</v>
      </c>
      <c r="C9" s="19"/>
      <c r="D9" s="19"/>
      <c r="E9" s="19"/>
      <c r="F9" s="19"/>
      <c r="G9" s="19"/>
      <c r="H9" s="19"/>
      <c r="I9" s="19"/>
      <c r="J9" s="19">
        <v>34.14</v>
      </c>
      <c r="K9" s="19">
        <v>173.76</v>
      </c>
      <c r="L9" s="19"/>
      <c r="M9" s="19"/>
      <c r="N9" s="19"/>
      <c r="O9" s="10"/>
    </row>
    <row r="10" spans="1:17" ht="11.15" customHeight="1" x14ac:dyDescent="0.35">
      <c r="A10" s="41">
        <v>604</v>
      </c>
      <c r="B10" s="45" t="s">
        <v>22</v>
      </c>
      <c r="C10" s="19"/>
      <c r="D10" s="19">
        <v>25</v>
      </c>
      <c r="E10" s="19">
        <v>25</v>
      </c>
      <c r="F10" s="19"/>
      <c r="G10" s="19"/>
      <c r="H10" s="19"/>
      <c r="I10" s="19">
        <v>25</v>
      </c>
      <c r="J10" s="19"/>
      <c r="K10" s="19"/>
      <c r="L10" s="19"/>
      <c r="M10" s="19"/>
      <c r="N10" s="19"/>
      <c r="O10" s="10">
        <f>SUM(C10:N10)</f>
        <v>75</v>
      </c>
    </row>
    <row r="11" spans="1:17" ht="12" customHeight="1" x14ac:dyDescent="0.35">
      <c r="A11" s="41"/>
      <c r="B11" s="46" t="s">
        <v>23</v>
      </c>
      <c r="C11" s="20">
        <f t="shared" ref="C11:O11" si="0">SUM(C8:C10)</f>
        <v>182000</v>
      </c>
      <c r="D11" s="20">
        <f t="shared" si="0"/>
        <v>9825</v>
      </c>
      <c r="E11" s="20">
        <f t="shared" si="0"/>
        <v>9825</v>
      </c>
      <c r="F11" s="20">
        <f t="shared" si="0"/>
        <v>9800</v>
      </c>
      <c r="G11" s="20">
        <f t="shared" si="0"/>
        <v>9800</v>
      </c>
      <c r="H11" s="20">
        <f t="shared" si="0"/>
        <v>9800</v>
      </c>
      <c r="I11" s="20">
        <f t="shared" si="0"/>
        <v>9825</v>
      </c>
      <c r="J11" s="20">
        <f t="shared" si="0"/>
        <v>9834.14</v>
      </c>
      <c r="K11" s="20">
        <f t="shared" si="0"/>
        <v>9973.76</v>
      </c>
      <c r="L11" s="20">
        <f t="shared" si="0"/>
        <v>9800</v>
      </c>
      <c r="M11" s="20">
        <f t="shared" si="0"/>
        <v>9800</v>
      </c>
      <c r="N11" s="20">
        <f t="shared" si="0"/>
        <v>9800</v>
      </c>
      <c r="O11" s="10">
        <f t="shared" si="0"/>
        <v>289875</v>
      </c>
    </row>
    <row r="12" spans="1:17" ht="11.15" customHeight="1" x14ac:dyDescent="0.35">
      <c r="A12" s="41"/>
      <c r="B12" s="42" t="s">
        <v>24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25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6" si="1">SUM(C13:N13)</f>
        <v>18000</v>
      </c>
      <c r="Q13" s="28"/>
    </row>
    <row r="14" spans="1:17" ht="11.15" customHeight="1" x14ac:dyDescent="0.35">
      <c r="A14" s="41">
        <v>902</v>
      </c>
      <c r="B14" s="45" t="s">
        <v>26</v>
      </c>
      <c r="C14" s="19">
        <v>0</v>
      </c>
      <c r="D14" s="19">
        <v>0</v>
      </c>
      <c r="E14" s="19">
        <v>0</v>
      </c>
      <c r="F14" s="19">
        <v>0</v>
      </c>
      <c r="G14" s="19">
        <v>480</v>
      </c>
      <c r="H14" s="19">
        <v>0</v>
      </c>
      <c r="I14" s="19">
        <v>0</v>
      </c>
      <c r="J14" s="19">
        <v>0</v>
      </c>
      <c r="K14" s="19">
        <v>576</v>
      </c>
      <c r="L14" s="19">
        <v>166.67</v>
      </c>
      <c r="M14" s="19">
        <v>166.67</v>
      </c>
      <c r="N14" s="19">
        <v>166.63</v>
      </c>
      <c r="O14" s="10">
        <f t="shared" si="1"/>
        <v>1555.9700000000003</v>
      </c>
      <c r="Q14" s="28"/>
    </row>
    <row r="15" spans="1:17" ht="11.15" customHeight="1" x14ac:dyDescent="0.35">
      <c r="A15" s="41">
        <v>903</v>
      </c>
      <c r="B15" s="45" t="s">
        <v>27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1"/>
        <v>6000</v>
      </c>
      <c r="Q15" s="28"/>
    </row>
    <row r="16" spans="1:17" ht="11.15" customHeight="1" x14ac:dyDescent="0.35">
      <c r="A16" s="41">
        <v>905</v>
      </c>
      <c r="B16" s="45" t="s">
        <v>28</v>
      </c>
      <c r="C16" s="19">
        <v>0</v>
      </c>
      <c r="D16" s="19">
        <v>84</v>
      </c>
      <c r="E16" s="19">
        <v>0</v>
      </c>
      <c r="F16" s="19">
        <v>228</v>
      </c>
      <c r="G16" s="19">
        <v>0</v>
      </c>
      <c r="H16" s="19">
        <v>228</v>
      </c>
      <c r="I16" s="19">
        <v>0</v>
      </c>
      <c r="J16" s="19">
        <v>180</v>
      </c>
      <c r="K16" s="19">
        <v>0</v>
      </c>
      <c r="L16" s="19">
        <v>166.67</v>
      </c>
      <c r="M16" s="19">
        <v>166.67</v>
      </c>
      <c r="N16" s="19">
        <v>166.63</v>
      </c>
      <c r="O16" s="10">
        <f t="shared" si="1"/>
        <v>1219.9699999999998</v>
      </c>
      <c r="Q16" s="28"/>
    </row>
    <row r="17" spans="1:17" ht="11.15" customHeight="1" x14ac:dyDescent="0.35">
      <c r="A17" s="41">
        <v>906</v>
      </c>
      <c r="B17" s="45" t="s">
        <v>29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1"/>
        <v>15863.17</v>
      </c>
      <c r="Q17" s="28"/>
    </row>
    <row r="18" spans="1:17" ht="11.15" customHeight="1" x14ac:dyDescent="0.35">
      <c r="A18" s="41">
        <v>907</v>
      </c>
      <c r="B18" s="45" t="s">
        <v>30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1"/>
        <v>4209.5</v>
      </c>
      <c r="Q18" s="28"/>
    </row>
    <row r="19" spans="1:17" ht="11.15" customHeight="1" x14ac:dyDescent="0.35">
      <c r="A19" s="41">
        <v>909</v>
      </c>
      <c r="B19" s="45" t="s">
        <v>31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1"/>
        <v>650</v>
      </c>
      <c r="Q19" s="28"/>
    </row>
    <row r="20" spans="1:17" ht="11.15" customHeight="1" x14ac:dyDescent="0.35">
      <c r="A20" s="41">
        <v>910</v>
      </c>
      <c r="B20" s="45" t="s">
        <v>32</v>
      </c>
      <c r="C20" s="19"/>
      <c r="D20" s="19">
        <v>0</v>
      </c>
      <c r="E20" s="19">
        <v>0</v>
      </c>
      <c r="F20" s="19">
        <v>0</v>
      </c>
      <c r="G20" s="19">
        <v>57670.01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1"/>
        <v>57670.01</v>
      </c>
      <c r="Q20" s="28"/>
    </row>
    <row r="21" spans="1:17" ht="11.15" customHeight="1" x14ac:dyDescent="0.35">
      <c r="A21" s="41">
        <v>911</v>
      </c>
      <c r="B21" s="45" t="s">
        <v>33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5">
        <v>0</v>
      </c>
      <c r="J21" s="19">
        <v>12584</v>
      </c>
      <c r="K21" s="19">
        <v>0</v>
      </c>
      <c r="L21" s="19">
        <v>0</v>
      </c>
      <c r="M21" s="19">
        <v>0</v>
      </c>
      <c r="N21" s="19"/>
      <c r="O21" s="10">
        <f t="shared" si="1"/>
        <v>12584</v>
      </c>
      <c r="Q21" s="28"/>
    </row>
    <row r="22" spans="1:17" ht="11.15" customHeight="1" x14ac:dyDescent="0.35">
      <c r="A22" s="41">
        <v>912</v>
      </c>
      <c r="B22" s="45" t="s">
        <v>34</v>
      </c>
      <c r="C22" s="19">
        <v>0</v>
      </c>
      <c r="D22" s="19">
        <v>1996</v>
      </c>
      <c r="E22" s="19">
        <v>332</v>
      </c>
      <c r="F22" s="19">
        <v>300</v>
      </c>
      <c r="G22" s="19">
        <v>300</v>
      </c>
      <c r="H22" s="19">
        <v>464</v>
      </c>
      <c r="I22" s="19">
        <v>300</v>
      </c>
      <c r="J22" s="19">
        <v>300</v>
      </c>
      <c r="K22" s="19">
        <v>0</v>
      </c>
      <c r="L22" s="19">
        <v>320</v>
      </c>
      <c r="M22" s="19">
        <v>320</v>
      </c>
      <c r="N22" s="19">
        <v>320</v>
      </c>
      <c r="O22" s="10">
        <f t="shared" si="1"/>
        <v>4952</v>
      </c>
      <c r="Q22" s="28"/>
    </row>
    <row r="23" spans="1:17" ht="11.15" customHeight="1" x14ac:dyDescent="0.35">
      <c r="A23" s="41">
        <v>913</v>
      </c>
      <c r="B23" s="45" t="s">
        <v>35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83.33</v>
      </c>
      <c r="M23" s="19">
        <v>83.33</v>
      </c>
      <c r="N23" s="19">
        <v>83.37</v>
      </c>
      <c r="O23" s="10">
        <f t="shared" si="1"/>
        <v>250.03</v>
      </c>
      <c r="Q23" s="28"/>
    </row>
    <row r="24" spans="1:17" ht="11.15" customHeight="1" x14ac:dyDescent="0.35">
      <c r="A24" s="41">
        <v>914</v>
      </c>
      <c r="B24" s="45" t="s">
        <v>36</v>
      </c>
      <c r="C24" s="19">
        <v>214</v>
      </c>
      <c r="D24" s="19">
        <v>0</v>
      </c>
      <c r="E24" s="19">
        <v>0</v>
      </c>
      <c r="F24" s="19">
        <v>0</v>
      </c>
      <c r="G24" s="19">
        <v>250</v>
      </c>
      <c r="H24" s="19">
        <v>75</v>
      </c>
      <c r="I24" s="19">
        <v>0</v>
      </c>
      <c r="J24" s="19">
        <v>0</v>
      </c>
      <c r="K24" s="19">
        <v>0</v>
      </c>
      <c r="L24" s="19">
        <v>66.67</v>
      </c>
      <c r="M24" s="19">
        <v>66.67</v>
      </c>
      <c r="N24" s="19">
        <v>66.63</v>
      </c>
      <c r="O24" s="10">
        <f t="shared" si="1"/>
        <v>738.96999999999991</v>
      </c>
      <c r="Q24" s="28"/>
    </row>
    <row r="25" spans="1:17" ht="11.15" customHeight="1" x14ac:dyDescent="0.35">
      <c r="A25" s="41">
        <v>915</v>
      </c>
      <c r="B25" s="45" t="s">
        <v>37</v>
      </c>
      <c r="C25" s="19">
        <v>0</v>
      </c>
      <c r="D25" s="19">
        <v>0</v>
      </c>
      <c r="E25" s="19">
        <v>0</v>
      </c>
      <c r="F25" s="19">
        <v>0</v>
      </c>
      <c r="G25" s="19">
        <v>49.99</v>
      </c>
      <c r="H25" s="19">
        <v>0</v>
      </c>
      <c r="I25" s="19">
        <v>0</v>
      </c>
      <c r="J25" s="19">
        <v>0</v>
      </c>
      <c r="K25" s="19">
        <v>0</v>
      </c>
      <c r="L25" s="19">
        <v>8.33</v>
      </c>
      <c r="M25" s="19">
        <v>8.33</v>
      </c>
      <c r="N25" s="19">
        <v>8.3699999999999992</v>
      </c>
      <c r="O25" s="10">
        <f t="shared" si="1"/>
        <v>75.02000000000001</v>
      </c>
      <c r="Q25" s="28"/>
    </row>
    <row r="26" spans="1:17" ht="11.15" customHeight="1" x14ac:dyDescent="0.35">
      <c r="A26" s="41">
        <v>916</v>
      </c>
      <c r="B26" s="45" t="s">
        <v>38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477.21</v>
      </c>
      <c r="H26" s="19">
        <v>30</v>
      </c>
      <c r="I26" s="19">
        <v>941.21</v>
      </c>
      <c r="J26" s="19">
        <v>315.11</v>
      </c>
      <c r="K26" s="19">
        <v>0</v>
      </c>
      <c r="L26" s="19">
        <v>375</v>
      </c>
      <c r="M26" s="19">
        <v>375</v>
      </c>
      <c r="N26" s="19">
        <v>375</v>
      </c>
      <c r="O26" s="10">
        <f t="shared" si="1"/>
        <v>3383.03</v>
      </c>
      <c r="Q26" s="28"/>
    </row>
    <row r="27" spans="1:17" ht="11.15" customHeight="1" x14ac:dyDescent="0.35">
      <c r="A27" s="41">
        <v>918</v>
      </c>
      <c r="B27" s="45" t="s">
        <v>39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1"/>
        <v>1909.2</v>
      </c>
      <c r="Q27" s="28"/>
    </row>
    <row r="28" spans="1:17" ht="11.15" customHeight="1" x14ac:dyDescent="0.35">
      <c r="A28" s="41">
        <v>919</v>
      </c>
      <c r="B28" s="45" t="s">
        <v>40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1"/>
        <v>1043.0999999999999</v>
      </c>
      <c r="Q28" s="28"/>
    </row>
    <row r="29" spans="1:17" ht="11.15" customHeight="1" x14ac:dyDescent="0.35">
      <c r="A29" s="41">
        <v>922</v>
      </c>
      <c r="B29" s="45" t="s">
        <v>41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1078.79</v>
      </c>
      <c r="H29" s="19">
        <v>950</v>
      </c>
      <c r="I29" s="19">
        <v>3590.53</v>
      </c>
      <c r="J29" s="19">
        <v>1039.42</v>
      </c>
      <c r="K29" s="19">
        <v>0</v>
      </c>
      <c r="L29" s="19">
        <v>1500</v>
      </c>
      <c r="M29" s="19">
        <v>1500</v>
      </c>
      <c r="N29" s="19">
        <v>1500</v>
      </c>
      <c r="O29" s="10">
        <f t="shared" si="1"/>
        <v>19967.620000000003</v>
      </c>
      <c r="Q29" s="28"/>
    </row>
    <row r="30" spans="1:17" ht="11.15" customHeight="1" x14ac:dyDescent="0.35">
      <c r="A30" s="41">
        <v>923</v>
      </c>
      <c r="B30" s="45" t="s">
        <v>42</v>
      </c>
      <c r="C30" s="19">
        <v>0</v>
      </c>
      <c r="D30" s="19">
        <v>0</v>
      </c>
      <c r="E30" s="19">
        <v>0</v>
      </c>
      <c r="F30" s="19">
        <v>0</v>
      </c>
      <c r="G30" s="19">
        <v>500</v>
      </c>
      <c r="H30" s="19">
        <v>0</v>
      </c>
      <c r="I30" s="19">
        <v>12.75</v>
      </c>
      <c r="J30" s="19">
        <v>244.79</v>
      </c>
      <c r="K30" s="19">
        <v>0</v>
      </c>
      <c r="L30" s="19">
        <v>166.67</v>
      </c>
      <c r="M30" s="19">
        <v>166.67</v>
      </c>
      <c r="N30" s="19">
        <v>166.63</v>
      </c>
      <c r="O30" s="10">
        <f t="shared" si="1"/>
        <v>1257.5099999999998</v>
      </c>
      <c r="Q30" s="28"/>
    </row>
    <row r="31" spans="1:17" ht="11.15" customHeight="1" x14ac:dyDescent="0.35">
      <c r="A31" s="41">
        <v>924</v>
      </c>
      <c r="B31" s="45" t="s">
        <v>43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402.57</v>
      </c>
      <c r="H31" s="19">
        <v>0</v>
      </c>
      <c r="I31" s="19">
        <v>25.39</v>
      </c>
      <c r="J31" s="19">
        <v>-9685</v>
      </c>
      <c r="K31" s="19">
        <v>0</v>
      </c>
      <c r="L31" s="19">
        <v>1000</v>
      </c>
      <c r="M31" s="19">
        <v>1000</v>
      </c>
      <c r="N31" s="19">
        <v>1000</v>
      </c>
      <c r="O31" s="10">
        <f t="shared" si="1"/>
        <v>6656.2199999999975</v>
      </c>
      <c r="Q31" s="28"/>
    </row>
    <row r="32" spans="1:17" ht="11.15" customHeight="1" x14ac:dyDescent="0.35">
      <c r="A32" s="41">
        <v>926</v>
      </c>
      <c r="B32" s="45" t="s">
        <v>44</v>
      </c>
      <c r="C32" s="19">
        <v>375</v>
      </c>
      <c r="D32" s="19">
        <v>0</v>
      </c>
      <c r="E32" s="19">
        <v>689</v>
      </c>
      <c r="F32" s="19">
        <v>375</v>
      </c>
      <c r="G32" s="19">
        <v>0</v>
      </c>
      <c r="H32" s="19">
        <v>0</v>
      </c>
      <c r="I32" s="19">
        <v>450</v>
      </c>
      <c r="J32" s="19">
        <v>841.22</v>
      </c>
      <c r="K32" s="19">
        <v>4272.03</v>
      </c>
      <c r="L32" s="19">
        <v>666.67</v>
      </c>
      <c r="M32" s="19">
        <v>666.67</v>
      </c>
      <c r="N32" s="19">
        <v>666.63</v>
      </c>
      <c r="O32" s="10">
        <f t="shared" si="1"/>
        <v>9002.2199999999993</v>
      </c>
      <c r="Q32" s="28"/>
    </row>
    <row r="33" spans="1:17" ht="11.15" customHeight="1" x14ac:dyDescent="0.35">
      <c r="A33" s="41">
        <v>928</v>
      </c>
      <c r="B33" s="45" t="s">
        <v>45</v>
      </c>
      <c r="C33" s="19">
        <v>0</v>
      </c>
      <c r="D33" s="19">
        <v>88.34</v>
      </c>
      <c r="E33" s="19">
        <v>0</v>
      </c>
      <c r="F33" s="19">
        <v>179.2</v>
      </c>
      <c r="G33" s="19">
        <v>78.069999999999993</v>
      </c>
      <c r="H33" s="19">
        <v>0</v>
      </c>
      <c r="I33" s="19">
        <v>1634.7</v>
      </c>
      <c r="J33" s="19">
        <v>928.06</v>
      </c>
      <c r="K33" s="19">
        <v>38.68</v>
      </c>
      <c r="L33" s="19">
        <v>750</v>
      </c>
      <c r="M33" s="19">
        <v>750</v>
      </c>
      <c r="N33" s="19">
        <v>750</v>
      </c>
      <c r="O33" s="10">
        <f t="shared" si="1"/>
        <v>5197.0499999999993</v>
      </c>
      <c r="Q33" s="28"/>
    </row>
    <row r="34" spans="1:17" ht="11.15" customHeight="1" x14ac:dyDescent="0.35">
      <c r="A34" s="41">
        <v>929</v>
      </c>
      <c r="B34" s="45" t="s">
        <v>46</v>
      </c>
      <c r="C34" s="19">
        <v>1500</v>
      </c>
      <c r="D34" s="19">
        <v>750</v>
      </c>
      <c r="E34" s="19">
        <v>750</v>
      </c>
      <c r="F34" s="19">
        <v>750</v>
      </c>
      <c r="G34" s="19">
        <v>0</v>
      </c>
      <c r="H34" s="19">
        <v>750</v>
      </c>
      <c r="I34" s="19">
        <v>1500</v>
      </c>
      <c r="J34" s="19">
        <v>0</v>
      </c>
      <c r="K34" s="19">
        <v>0</v>
      </c>
      <c r="L34" s="19">
        <v>700</v>
      </c>
      <c r="M34" s="19">
        <v>700</v>
      </c>
      <c r="N34" s="19">
        <v>700</v>
      </c>
      <c r="O34" s="10">
        <f t="shared" si="1"/>
        <v>8100</v>
      </c>
      <c r="Q34" s="28"/>
    </row>
    <row r="35" spans="1:17" ht="11.15" customHeight="1" x14ac:dyDescent="0.35">
      <c r="A35" s="41">
        <v>993</v>
      </c>
      <c r="B35" s="45" t="s">
        <v>47</v>
      </c>
      <c r="C35" s="19">
        <v>0</v>
      </c>
      <c r="D35" s="19">
        <v>35.94</v>
      </c>
      <c r="E35" s="19">
        <v>0</v>
      </c>
      <c r="F35" s="19">
        <v>0</v>
      </c>
      <c r="G35" s="19">
        <v>0</v>
      </c>
      <c r="H35" s="19">
        <v>0</v>
      </c>
      <c r="I35" s="19">
        <v>593.86</v>
      </c>
      <c r="J35" s="19">
        <v>0</v>
      </c>
      <c r="K35" s="19">
        <v>0</v>
      </c>
      <c r="L35" s="19">
        <v>100</v>
      </c>
      <c r="M35" s="19">
        <v>100</v>
      </c>
      <c r="N35" s="19">
        <v>100</v>
      </c>
      <c r="O35" s="10">
        <f t="shared" si="1"/>
        <v>929.8</v>
      </c>
      <c r="Q35" s="28"/>
    </row>
    <row r="36" spans="1:17" ht="11.15" customHeight="1" x14ac:dyDescent="0.35">
      <c r="A36" s="41">
        <v>932</v>
      </c>
      <c r="B36" s="45" t="s">
        <v>48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8.33</v>
      </c>
      <c r="M36" s="19">
        <v>8.33</v>
      </c>
      <c r="N36" s="19">
        <v>8.3699999999999992</v>
      </c>
      <c r="O36" s="10">
        <f t="shared" si="1"/>
        <v>25.03</v>
      </c>
      <c r="Q36" s="28"/>
    </row>
    <row r="37" spans="1:17" ht="11.15" customHeight="1" x14ac:dyDescent="0.35">
      <c r="A37" s="41">
        <v>934</v>
      </c>
      <c r="B37" s="45" t="s">
        <v>49</v>
      </c>
      <c r="C37" s="19">
        <v>167</v>
      </c>
      <c r="D37" s="19">
        <v>167</v>
      </c>
      <c r="E37" s="19">
        <v>167</v>
      </c>
      <c r="F37" s="19">
        <v>167</v>
      </c>
      <c r="G37" s="19">
        <v>167</v>
      </c>
      <c r="H37" s="19">
        <v>167</v>
      </c>
      <c r="I37" s="19">
        <v>167</v>
      </c>
      <c r="J37" s="19">
        <v>153</v>
      </c>
      <c r="K37" s="19">
        <v>153</v>
      </c>
      <c r="L37" s="19">
        <v>158.33000000000001</v>
      </c>
      <c r="M37" s="19">
        <v>158.33000000000001</v>
      </c>
      <c r="N37" s="19">
        <v>158.37</v>
      </c>
      <c r="O37" s="10">
        <f t="shared" si="1"/>
        <v>1950.0299999999997</v>
      </c>
      <c r="Q37" s="28"/>
    </row>
    <row r="38" spans="1:17" ht="11.15" customHeight="1" x14ac:dyDescent="0.35">
      <c r="A38" s="41">
        <v>936</v>
      </c>
      <c r="B38" s="45" t="s">
        <v>50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216.32</v>
      </c>
      <c r="H38" s="19">
        <v>137.87</v>
      </c>
      <c r="I38" s="19">
        <v>216.44</v>
      </c>
      <c r="J38" s="19">
        <v>177.53</v>
      </c>
      <c r="K38" s="19">
        <v>39.25</v>
      </c>
      <c r="L38" s="19">
        <v>250</v>
      </c>
      <c r="M38" s="19">
        <v>250</v>
      </c>
      <c r="N38" s="19">
        <v>250</v>
      </c>
      <c r="O38" s="10">
        <f t="shared" si="1"/>
        <v>2965.1200000000003</v>
      </c>
      <c r="Q38" s="28"/>
    </row>
    <row r="39" spans="1:17" ht="11.15" customHeight="1" x14ac:dyDescent="0.35">
      <c r="A39" s="41">
        <v>938</v>
      </c>
      <c r="B39" s="45" t="s">
        <v>51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2097.08</v>
      </c>
      <c r="H39" s="19">
        <v>2097.08</v>
      </c>
      <c r="I39" s="19">
        <v>2097.08</v>
      </c>
      <c r="J39" s="19">
        <v>2097.08</v>
      </c>
      <c r="K39" s="19">
        <v>2097.08</v>
      </c>
      <c r="L39" s="19">
        <v>2166.67</v>
      </c>
      <c r="M39" s="19">
        <v>2166.67</v>
      </c>
      <c r="N39" s="19">
        <v>2166.63</v>
      </c>
      <c r="O39" s="10">
        <f t="shared" si="1"/>
        <v>25952.149999999998</v>
      </c>
      <c r="Q39" s="28"/>
    </row>
    <row r="40" spans="1:17" ht="11.15" customHeight="1" x14ac:dyDescent="0.35">
      <c r="A40" s="41">
        <v>939</v>
      </c>
      <c r="B40" s="45" t="s">
        <v>52</v>
      </c>
      <c r="C40" s="19">
        <v>0</v>
      </c>
      <c r="D40" s="19">
        <v>94.8</v>
      </c>
      <c r="E40" s="19">
        <v>0</v>
      </c>
      <c r="F40" s="19">
        <v>9</v>
      </c>
      <c r="G40" s="19">
        <v>10.8</v>
      </c>
      <c r="H40" s="19">
        <v>0</v>
      </c>
      <c r="I40" s="19">
        <v>15</v>
      </c>
      <c r="J40" s="19">
        <v>111.6</v>
      </c>
      <c r="K40" s="19">
        <v>0</v>
      </c>
      <c r="L40" s="19">
        <v>41.67</v>
      </c>
      <c r="M40" s="19">
        <v>41.67</v>
      </c>
      <c r="N40" s="19">
        <v>41.63</v>
      </c>
      <c r="O40" s="10">
        <f t="shared" si="1"/>
        <v>366.17</v>
      </c>
      <c r="Q40" s="28"/>
    </row>
    <row r="41" spans="1:17" ht="11.15" customHeight="1" x14ac:dyDescent="0.35">
      <c r="A41" s="41">
        <v>942</v>
      </c>
      <c r="B41" s="45" t="s">
        <v>53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619.02</v>
      </c>
      <c r="H41" s="19">
        <v>619.02</v>
      </c>
      <c r="I41" s="19">
        <v>729.63</v>
      </c>
      <c r="J41" s="19">
        <v>709.52</v>
      </c>
      <c r="K41" s="19">
        <v>679.36</v>
      </c>
      <c r="L41" s="19">
        <v>666.67</v>
      </c>
      <c r="M41" s="19">
        <v>666.67</v>
      </c>
      <c r="N41" s="19">
        <v>666.63</v>
      </c>
      <c r="O41" s="10">
        <f t="shared" si="1"/>
        <v>7304.08</v>
      </c>
      <c r="Q41" s="28"/>
    </row>
    <row r="42" spans="1:17" ht="11.15" customHeight="1" x14ac:dyDescent="0.35">
      <c r="A42" s="41">
        <v>944</v>
      </c>
      <c r="B42" s="45" t="s">
        <v>54</v>
      </c>
      <c r="C42" s="19">
        <v>0</v>
      </c>
      <c r="D42" s="19">
        <v>115.2</v>
      </c>
      <c r="E42" s="19">
        <v>107.28</v>
      </c>
      <c r="F42" s="19">
        <v>121.05</v>
      </c>
      <c r="G42" s="19">
        <v>120.94</v>
      </c>
      <c r="H42" s="19">
        <v>150.96</v>
      </c>
      <c r="I42" s="19">
        <v>159.63</v>
      </c>
      <c r="J42" s="19">
        <v>151.93</v>
      </c>
      <c r="K42" s="19">
        <v>151.4</v>
      </c>
      <c r="L42" s="19">
        <v>166.67</v>
      </c>
      <c r="M42" s="19">
        <v>166.67</v>
      </c>
      <c r="N42" s="19">
        <v>166.63</v>
      </c>
      <c r="O42" s="10">
        <f t="shared" si="1"/>
        <v>1578.3600000000001</v>
      </c>
      <c r="Q42" s="28"/>
    </row>
    <row r="43" spans="1:17" ht="11.15" customHeight="1" x14ac:dyDescent="0.35">
      <c r="A43" s="41">
        <v>946</v>
      </c>
      <c r="B43" s="45" t="s">
        <v>55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562.96</v>
      </c>
      <c r="H43" s="19">
        <v>546.91</v>
      </c>
      <c r="I43" s="19">
        <v>702.06</v>
      </c>
      <c r="J43" s="19">
        <v>696.71</v>
      </c>
      <c r="K43" s="19">
        <v>461.31</v>
      </c>
      <c r="L43" s="19">
        <v>583.33000000000004</v>
      </c>
      <c r="M43" s="19">
        <v>583.33000000000004</v>
      </c>
      <c r="N43" s="19">
        <v>583.37</v>
      </c>
      <c r="O43" s="10">
        <f t="shared" si="1"/>
        <v>6510.51</v>
      </c>
      <c r="Q43" s="28"/>
    </row>
    <row r="44" spans="1:17" ht="11.15" customHeight="1" x14ac:dyDescent="0.35">
      <c r="A44" s="41">
        <v>947</v>
      </c>
      <c r="B44" s="45" t="s">
        <v>56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809.41</v>
      </c>
      <c r="H44" s="19">
        <v>0</v>
      </c>
      <c r="I44" s="19">
        <v>312.47000000000003</v>
      </c>
      <c r="J44" s="19">
        <v>163.06</v>
      </c>
      <c r="K44" s="19">
        <v>0</v>
      </c>
      <c r="L44" s="19">
        <v>50</v>
      </c>
      <c r="M44" s="19">
        <v>100</v>
      </c>
      <c r="N44" s="19">
        <v>1700</v>
      </c>
      <c r="O44" s="10">
        <f t="shared" si="1"/>
        <v>9790.8100000000013</v>
      </c>
      <c r="Q44" s="28"/>
    </row>
    <row r="45" spans="1:17" ht="11.15" customHeight="1" x14ac:dyDescent="0.35">
      <c r="A45" s="41">
        <v>953</v>
      </c>
      <c r="B45" s="45" t="s">
        <v>57</v>
      </c>
      <c r="C45" s="19">
        <v>0</v>
      </c>
      <c r="D45" s="19">
        <v>289.95</v>
      </c>
      <c r="E45" s="19">
        <v>0</v>
      </c>
      <c r="F45" s="19">
        <v>0</v>
      </c>
      <c r="G45" s="19">
        <v>4138.8999999999996</v>
      </c>
      <c r="H45" s="19">
        <v>0</v>
      </c>
      <c r="I45" s="19">
        <v>4850</v>
      </c>
      <c r="J45" s="19">
        <v>7280.01</v>
      </c>
      <c r="K45" s="19">
        <v>0</v>
      </c>
      <c r="L45" s="19">
        <v>500</v>
      </c>
      <c r="M45" s="19">
        <v>500</v>
      </c>
      <c r="N45" s="19">
        <v>500</v>
      </c>
      <c r="O45" s="10">
        <f t="shared" si="1"/>
        <v>18058.86</v>
      </c>
      <c r="Q45" s="28"/>
    </row>
    <row r="46" spans="1:17" ht="11.15" customHeight="1" x14ac:dyDescent="0.35">
      <c r="A46" s="41">
        <v>961</v>
      </c>
      <c r="B46" s="45" t="s">
        <v>58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1"/>
        <v>875</v>
      </c>
      <c r="Q46" s="28"/>
    </row>
    <row r="47" spans="1:17" ht="11.15" customHeight="1" x14ac:dyDescent="0.35">
      <c r="A47" s="41">
        <v>962</v>
      </c>
      <c r="B47" s="45" t="s">
        <v>59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49</v>
      </c>
      <c r="K47" s="19">
        <v>0</v>
      </c>
      <c r="L47" s="19">
        <v>166.67</v>
      </c>
      <c r="M47" s="19">
        <v>166.67</v>
      </c>
      <c r="N47" s="19">
        <v>166.63</v>
      </c>
      <c r="O47" s="10">
        <f>SUM(C47:N47)</f>
        <v>548.97</v>
      </c>
      <c r="Q47" s="28"/>
    </row>
    <row r="48" spans="1:17" ht="11.15" customHeight="1" thickBot="1" x14ac:dyDescent="0.4">
      <c r="A48" s="49">
        <v>992</v>
      </c>
      <c r="B48" s="50" t="s">
        <v>60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808.33</v>
      </c>
      <c r="M48" s="51">
        <v>808.33</v>
      </c>
      <c r="N48" s="51">
        <v>808.37</v>
      </c>
      <c r="O48" s="10">
        <f>SUM(C48:N48)</f>
        <v>2425.0300000000002</v>
      </c>
      <c r="Q48" s="28"/>
    </row>
    <row r="49" spans="1:17" ht="12" customHeight="1" thickBot="1" x14ac:dyDescent="0.4">
      <c r="A49" s="54"/>
      <c r="B49" s="55" t="s">
        <v>61</v>
      </c>
      <c r="C49" s="11">
        <f>SUM(C13:C48)</f>
        <v>36385.46</v>
      </c>
      <c r="D49" s="11">
        <f>SUM(D13:D48)</f>
        <v>24579.679999999997</v>
      </c>
      <c r="E49" s="11">
        <f>SUM(E13:E48)</f>
        <v>12844.8</v>
      </c>
      <c r="F49" s="11">
        <f>SUM(F13:F48)</f>
        <v>11196.880000000001</v>
      </c>
      <c r="G49" s="11">
        <f>SUM(G13:G48)</f>
        <v>72104.070000000007</v>
      </c>
      <c r="H49" s="11">
        <f>SUM(H13:H48)</f>
        <v>8290.84</v>
      </c>
      <c r="I49" s="11">
        <f>SUM(I13:I48)</f>
        <v>20372.75</v>
      </c>
      <c r="J49" s="11">
        <f>SUM(J13:J48)</f>
        <v>20412.04</v>
      </c>
      <c r="K49" s="11">
        <f>SUM(K13:K48)</f>
        <v>10543.11</v>
      </c>
      <c r="L49" s="11">
        <f>SUM(L13:L48)</f>
        <v>13711.68</v>
      </c>
      <c r="M49" s="11">
        <f>SUM(M13:M48)</f>
        <v>13761.68</v>
      </c>
      <c r="N49" s="11">
        <f>SUM(N13:N48)</f>
        <v>15361.52</v>
      </c>
      <c r="O49" s="11">
        <f>SUM(O13:O48)</f>
        <v>259564.50999999995</v>
      </c>
      <c r="Q49" s="28"/>
    </row>
    <row r="50" spans="1:17" ht="12" customHeight="1" thickBot="1" x14ac:dyDescent="0.4">
      <c r="A50" s="49"/>
      <c r="B50" s="56" t="s">
        <v>62</v>
      </c>
      <c r="C50" s="12">
        <f>C11-C49</f>
        <v>145614.54</v>
      </c>
      <c r="D50" s="12">
        <f>D11-D49</f>
        <v>-14754.679999999997</v>
      </c>
      <c r="E50" s="12">
        <f>E11-E49</f>
        <v>-3019.7999999999993</v>
      </c>
      <c r="F50" s="12">
        <f>F11-F49</f>
        <v>-1396.880000000001</v>
      </c>
      <c r="G50" s="12">
        <f>G11-G49</f>
        <v>-62304.070000000007</v>
      </c>
      <c r="H50" s="12">
        <f>H11-H49</f>
        <v>1509.1599999999999</v>
      </c>
      <c r="I50" s="12">
        <f>I11-I49</f>
        <v>-10547.75</v>
      </c>
      <c r="J50" s="12">
        <f>J11-J49</f>
        <v>-10577.900000000001</v>
      </c>
      <c r="K50" s="12">
        <f>K11-K49</f>
        <v>-569.35000000000036</v>
      </c>
      <c r="L50" s="12">
        <f>L11-L49</f>
        <v>-3911.6800000000003</v>
      </c>
      <c r="M50" s="12">
        <f>M11-M49</f>
        <v>-3961.6800000000003</v>
      </c>
      <c r="N50" s="12">
        <f>N11-N49</f>
        <v>-5561.52</v>
      </c>
      <c r="O50" s="12">
        <f>O11-O49</f>
        <v>30310.490000000049</v>
      </c>
    </row>
    <row r="51" spans="1:17" ht="11.15" customHeight="1" x14ac:dyDescent="0.35">
      <c r="A51" s="57"/>
      <c r="B51" s="58" t="s">
        <v>63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3"/>
    </row>
    <row r="52" spans="1:17" ht="11.15" customHeight="1" x14ac:dyDescent="0.35">
      <c r="A52" s="41"/>
      <c r="B52" s="59" t="s">
        <v>64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0"/>
    </row>
    <row r="53" spans="1:17" ht="11.15" customHeight="1" x14ac:dyDescent="0.35">
      <c r="A53" s="41">
        <v>616</v>
      </c>
      <c r="B53" s="45" t="s">
        <v>73</v>
      </c>
      <c r="C53" s="19"/>
      <c r="D53" s="19"/>
      <c r="E53" s="19"/>
      <c r="F53" s="19"/>
      <c r="G53" s="19"/>
      <c r="H53" s="19"/>
      <c r="I53" s="19"/>
      <c r="J53" s="19"/>
      <c r="K53" s="19">
        <v>116375</v>
      </c>
      <c r="L53" s="19"/>
      <c r="M53" s="19"/>
      <c r="N53" s="19"/>
      <c r="O53" s="10">
        <f>SUM(C53:N53)</f>
        <v>116375</v>
      </c>
    </row>
    <row r="54" spans="1:17" ht="11.15" customHeight="1" x14ac:dyDescent="0.35">
      <c r="A54" s="41">
        <v>619</v>
      </c>
      <c r="B54" s="45" t="s">
        <v>71</v>
      </c>
      <c r="C54" s="19"/>
      <c r="D54" s="19"/>
      <c r="E54" s="19"/>
      <c r="F54" s="19"/>
      <c r="G54" s="19"/>
      <c r="H54" s="19"/>
      <c r="I54" s="19"/>
      <c r="J54" s="19">
        <v>46.76</v>
      </c>
      <c r="K54" s="19">
        <v>564.29</v>
      </c>
      <c r="L54" s="19"/>
      <c r="M54" s="19"/>
      <c r="N54" s="19"/>
      <c r="O54" s="10">
        <f>SUM(C54:N54)</f>
        <v>611.04999999999995</v>
      </c>
    </row>
    <row r="55" spans="1:17" ht="11.15" customHeight="1" x14ac:dyDescent="0.35">
      <c r="A55" s="41"/>
      <c r="B55" s="46" t="s">
        <v>65</v>
      </c>
      <c r="C55" s="20">
        <f t="shared" ref="C55:O55" si="2">SUM(C53:C54)</f>
        <v>0</v>
      </c>
      <c r="D55" s="20">
        <f t="shared" si="2"/>
        <v>0</v>
      </c>
      <c r="E55" s="20">
        <f t="shared" si="2"/>
        <v>0</v>
      </c>
      <c r="F55" s="20">
        <f t="shared" si="2"/>
        <v>0</v>
      </c>
      <c r="G55" s="20">
        <f t="shared" si="2"/>
        <v>0</v>
      </c>
      <c r="H55" s="20">
        <f t="shared" si="2"/>
        <v>0</v>
      </c>
      <c r="I55" s="20">
        <f t="shared" si="2"/>
        <v>0</v>
      </c>
      <c r="J55" s="20">
        <f t="shared" si="2"/>
        <v>46.76</v>
      </c>
      <c r="K55" s="20">
        <f t="shared" si="2"/>
        <v>116939.29</v>
      </c>
      <c r="L55" s="20">
        <f t="shared" si="2"/>
        <v>0</v>
      </c>
      <c r="M55" s="20">
        <f t="shared" si="2"/>
        <v>0</v>
      </c>
      <c r="N55" s="20">
        <f t="shared" si="2"/>
        <v>0</v>
      </c>
      <c r="O55" s="10">
        <f t="shared" si="2"/>
        <v>116986.05</v>
      </c>
    </row>
    <row r="56" spans="1:17" ht="11.15" customHeight="1" x14ac:dyDescent="0.35">
      <c r="A56" s="41"/>
      <c r="B56" s="59" t="s">
        <v>66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/>
    </row>
    <row r="57" spans="1:17" ht="11.15" customHeight="1" x14ac:dyDescent="0.35">
      <c r="A57" s="41">
        <v>966</v>
      </c>
      <c r="B57" s="45" t="s">
        <v>72</v>
      </c>
      <c r="C57" s="19">
        <v>0</v>
      </c>
      <c r="D57" s="19"/>
      <c r="E57" s="19"/>
      <c r="F57" s="19"/>
      <c r="G57" s="19"/>
      <c r="H57" s="19"/>
      <c r="I57" s="19"/>
      <c r="J57" s="19">
        <v>10000</v>
      </c>
      <c r="K57" s="19"/>
      <c r="L57" s="19"/>
      <c r="M57" s="19"/>
      <c r="N57" s="19"/>
      <c r="O57" s="10">
        <f>SUM(C57:N57)</f>
        <v>10000</v>
      </c>
    </row>
    <row r="58" spans="1:17" ht="11.15" customHeight="1" x14ac:dyDescent="0.35">
      <c r="A58" s="52"/>
      <c r="B58" s="5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0">
        <f>SUM(C58:N58)</f>
        <v>0</v>
      </c>
    </row>
    <row r="59" spans="1:17" ht="12" customHeight="1" thickBot="1" x14ac:dyDescent="0.4">
      <c r="A59" s="52"/>
      <c r="B59" s="60" t="s">
        <v>67</v>
      </c>
      <c r="C59" s="23">
        <f t="shared" ref="C59:O59" si="3">SUM(C57:C58)</f>
        <v>0</v>
      </c>
      <c r="D59" s="23">
        <f t="shared" si="3"/>
        <v>0</v>
      </c>
      <c r="E59" s="23">
        <f t="shared" si="3"/>
        <v>0</v>
      </c>
      <c r="F59" s="23">
        <f t="shared" si="3"/>
        <v>0</v>
      </c>
      <c r="G59" s="23">
        <f t="shared" si="3"/>
        <v>0</v>
      </c>
      <c r="H59" s="23">
        <f t="shared" si="3"/>
        <v>0</v>
      </c>
      <c r="I59" s="23">
        <f t="shared" si="3"/>
        <v>0</v>
      </c>
      <c r="J59" s="23">
        <f t="shared" si="3"/>
        <v>10000</v>
      </c>
      <c r="K59" s="23">
        <f t="shared" si="3"/>
        <v>0</v>
      </c>
      <c r="L59" s="23">
        <f t="shared" si="3"/>
        <v>0</v>
      </c>
      <c r="M59" s="23">
        <f t="shared" si="3"/>
        <v>0</v>
      </c>
      <c r="N59" s="23">
        <f t="shared" si="3"/>
        <v>0</v>
      </c>
      <c r="O59" s="30">
        <f t="shared" si="3"/>
        <v>10000</v>
      </c>
    </row>
    <row r="60" spans="1:17" ht="12" customHeight="1" thickBot="1" x14ac:dyDescent="0.4">
      <c r="A60" s="61"/>
      <c r="B60" s="62" t="s">
        <v>68</v>
      </c>
      <c r="C60" s="24">
        <f t="shared" ref="C60:N60" si="4">C55-C59</f>
        <v>0</v>
      </c>
      <c r="D60" s="24">
        <f t="shared" si="4"/>
        <v>0</v>
      </c>
      <c r="E60" s="24">
        <f t="shared" si="4"/>
        <v>0</v>
      </c>
      <c r="F60" s="24">
        <f t="shared" si="4"/>
        <v>0</v>
      </c>
      <c r="G60" s="24">
        <f t="shared" si="4"/>
        <v>0</v>
      </c>
      <c r="H60" s="24">
        <f t="shared" si="4"/>
        <v>0</v>
      </c>
      <c r="I60" s="24">
        <f t="shared" si="4"/>
        <v>0</v>
      </c>
      <c r="J60" s="24">
        <f t="shared" si="4"/>
        <v>-9953.24</v>
      </c>
      <c r="K60" s="24">
        <f t="shared" si="4"/>
        <v>116939.29</v>
      </c>
      <c r="L60" s="24">
        <f t="shared" si="4"/>
        <v>0</v>
      </c>
      <c r="M60" s="24">
        <f t="shared" si="4"/>
        <v>0</v>
      </c>
      <c r="N60" s="24">
        <f t="shared" si="4"/>
        <v>0</v>
      </c>
      <c r="O60" s="14">
        <f>SUM(C60:N60)</f>
        <v>106986.04999999999</v>
      </c>
    </row>
    <row r="61" spans="1:17" ht="12" customHeight="1" thickBot="1" x14ac:dyDescent="0.4">
      <c r="A61" s="63"/>
      <c r="B61" s="64" t="s">
        <v>69</v>
      </c>
      <c r="C61" s="25">
        <f t="shared" ref="C61:O61" si="5">C50+C55-C59</f>
        <v>145614.54</v>
      </c>
      <c r="D61" s="25">
        <f t="shared" si="5"/>
        <v>-14754.679999999997</v>
      </c>
      <c r="E61" s="25">
        <f t="shared" si="5"/>
        <v>-3019.7999999999993</v>
      </c>
      <c r="F61" s="25">
        <f t="shared" si="5"/>
        <v>-1396.880000000001</v>
      </c>
      <c r="G61" s="25">
        <f t="shared" si="5"/>
        <v>-62304.070000000007</v>
      </c>
      <c r="H61" s="25">
        <f t="shared" si="5"/>
        <v>1509.1599999999999</v>
      </c>
      <c r="I61" s="25">
        <f t="shared" si="5"/>
        <v>-10547.75</v>
      </c>
      <c r="J61" s="25">
        <f t="shared" si="5"/>
        <v>-20531.14</v>
      </c>
      <c r="K61" s="25">
        <f t="shared" si="5"/>
        <v>116369.93999999999</v>
      </c>
      <c r="L61" s="25">
        <f t="shared" si="5"/>
        <v>-3911.6800000000003</v>
      </c>
      <c r="M61" s="25">
        <f t="shared" si="5"/>
        <v>-3961.6800000000003</v>
      </c>
      <c r="N61" s="25">
        <f t="shared" si="5"/>
        <v>-5561.52</v>
      </c>
      <c r="O61" s="31">
        <f t="shared" si="5"/>
        <v>137296.54000000004</v>
      </c>
    </row>
    <row r="62" spans="1:17" ht="11.15" customHeight="1" x14ac:dyDescent="0.35"/>
    <row r="63" spans="1:17" ht="11.15" customHeight="1" x14ac:dyDescent="0.35"/>
    <row r="64" spans="1:17" ht="11.15" customHeight="1" x14ac:dyDescent="0.35"/>
    <row r="65" ht="11.15" customHeight="1" x14ac:dyDescent="0.35"/>
    <row r="66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cp:lastPrinted>2024-09-10T15:58:34Z</cp:lastPrinted>
  <dcterms:created xsi:type="dcterms:W3CDTF">2016-10-19T18:42:03Z</dcterms:created>
  <dcterms:modified xsi:type="dcterms:W3CDTF">2024-10-08T02:19:23Z</dcterms:modified>
  <cp:category/>
  <cp:contentStatus/>
</cp:coreProperties>
</file>